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รายงานสถิติธุรกิจ รายปี\รายงานสถิติธุรกิจรายปี 2563\"/>
    </mc:Choice>
  </mc:AlternateContent>
  <xr:revisionPtr revIDLastSave="0" documentId="13_ncr:1_{2EA1616F-B19F-4488-B6DF-9FD087CB1111}" xr6:coauthVersionLast="47" xr6:coauthVersionMax="47" xr10:uidLastSave="{00000000-0000-0000-0000-000000000000}"/>
  <bookViews>
    <workbookView xWindow="-120" yWindow="-120" windowWidth="29040" windowHeight="15840" tabRatio="713" firstSheet="34" activeTab="42" xr2:uid="{00000000-000D-0000-FFFF-FFFF00000000}"/>
  </bookViews>
  <sheets>
    <sheet name="Index2" sheetId="66" r:id="rId1"/>
    <sheet name="Cover" sheetId="10" r:id="rId2"/>
    <sheet name="Index" sheetId="65" r:id="rId3"/>
    <sheet name="Info A-B" sheetId="11" r:id="rId4"/>
    <sheet name="Info C-D" sheetId="12" r:id="rId5"/>
    <sheet name="T1 Po. Inforce 2019" sheetId="17" r:id="rId6"/>
    <sheet name="T2 Po. Increased 2020" sheetId="16" r:id="rId7"/>
    <sheet name="T2.1, 2.2, 2.3 Po. Increased" sheetId="18" r:id="rId8"/>
    <sheet name="T3 New Bus, T8 Po. Inforce" sheetId="21" r:id="rId9"/>
    <sheet name="T4 New Bus, T5 Po. Inforce" sheetId="22" r:id="rId10"/>
    <sheet name="T6 Po. Decreased 2020" sheetId="20" r:id="rId11"/>
    <sheet name="T6.1-6.5 Po. Decreased" sheetId="23" r:id="rId12"/>
    <sheet name="T7 Po. Inforce 2020" sheetId="19" r:id="rId13"/>
    <sheet name="T9 Decreased 2020" sheetId="24" r:id="rId14"/>
    <sheet name="T10 Net PREMIUMS 2020" sheetId="25" r:id="rId15"/>
    <sheet name="T10.1 Net PREMIUMS 2020" sheetId="28" r:id="rId16"/>
    <sheet name="T10.2 Main Policies" sheetId="57" r:id="rId17"/>
    <sheet name="T10.3 Ordinary" sheetId="29" r:id="rId18"/>
    <sheet name="T10.4 Industrial" sheetId="34" r:id="rId19"/>
    <sheet name="T10.5 Group" sheetId="37" r:id="rId20"/>
    <sheet name="T10.6 Annuity" sheetId="45" r:id="rId21"/>
    <sheet name="T10.7 Unit-Linked" sheetId="46" r:id="rId22"/>
    <sheet name="T10.8 Universal Life" sheetId="40" r:id="rId23"/>
    <sheet name="T10.9 PA" sheetId="43" r:id="rId24"/>
    <sheet name="T10.10 Rider" sheetId="53" r:id="rId25"/>
    <sheet name="T10.11 Rider Acc" sheetId="54" r:id="rId26"/>
    <sheet name="T10.12 Rider Health" sheetId="55" r:id="rId27"/>
    <sheet name="T10.13 Rider Others" sheetId="56" r:id="rId28"/>
    <sheet name="T11 Net Premium Total" sheetId="27" r:id="rId29"/>
    <sheet name="T11.1 Net Premium FYP" sheetId="58" r:id="rId30"/>
    <sheet name="T11.2 Net Premium RYP" sheetId="59" r:id="rId31"/>
    <sheet name="T11.3 Net Premium SP" sheetId="47" r:id="rId32"/>
    <sheet name="T12 Benefit Pay" sheetId="51" r:id="rId33"/>
    <sheet name="T12.1 Benefit Pay" sheetId="52" r:id="rId34"/>
    <sheet name="13 Profit (Loss)" sheetId="60" r:id="rId35"/>
    <sheet name="T13.1 Overall Operation" sheetId="48" r:id="rId36"/>
    <sheet name="T13.2 Operating Expense" sheetId="49" r:id="rId37"/>
    <sheet name="T14 Assets" sheetId="8" r:id="rId38"/>
    <sheet name="T15 Liabilities" sheetId="13" r:id="rId39"/>
    <sheet name="T16-17 Yield Rate" sheetId="63" r:id="rId40"/>
    <sheet name="T18 Asset Liability" sheetId="62" r:id="rId41"/>
    <sheet name="T19-20 No.Agent Broker" sheetId="50" r:id="rId42"/>
    <sheet name="Companies" sheetId="64" r:id="rId43"/>
    <sheet name="T14.1 Assets" sheetId="9" state="hidden" r:id="rId44"/>
    <sheet name="T15.1 Liabilities" sheetId="15" state="hidden" r:id="rId45"/>
  </sheets>
  <externalReferences>
    <externalReference r:id="rId46"/>
    <externalReference r:id="rId47"/>
  </externalReferences>
  <definedNames>
    <definedName name="_xlnm._FilterDatabase" localSheetId="38" hidden="1">'T15 Liabilities'!$A$5:$AC$64</definedName>
    <definedName name="j" localSheetId="5">#REF!</definedName>
    <definedName name="j" localSheetId="24">#REF!</definedName>
    <definedName name="j" localSheetId="26">#REF!</definedName>
    <definedName name="j" localSheetId="27">#REF!</definedName>
    <definedName name="j" localSheetId="16">#REF!</definedName>
    <definedName name="j" localSheetId="20">#REF!</definedName>
    <definedName name="j" localSheetId="21">#REF!</definedName>
    <definedName name="j" localSheetId="23">#REF!</definedName>
    <definedName name="j" localSheetId="30">#REF!</definedName>
    <definedName name="j" localSheetId="31">#REF!</definedName>
    <definedName name="j" localSheetId="36">#REF!</definedName>
    <definedName name="j" localSheetId="7">#REF!</definedName>
    <definedName name="j" localSheetId="10">#REF!</definedName>
    <definedName name="j">#REF!</definedName>
    <definedName name="k" localSheetId="5">#REF!</definedName>
    <definedName name="k" localSheetId="24">#REF!</definedName>
    <definedName name="k" localSheetId="26">#REF!</definedName>
    <definedName name="k" localSheetId="27">#REF!</definedName>
    <definedName name="k" localSheetId="16">#REF!</definedName>
    <definedName name="k" localSheetId="20">#REF!</definedName>
    <definedName name="k" localSheetId="21">#REF!</definedName>
    <definedName name="k" localSheetId="23">#REF!</definedName>
    <definedName name="k" localSheetId="30">#REF!</definedName>
    <definedName name="k" localSheetId="31">#REF!</definedName>
    <definedName name="k" localSheetId="36">#REF!</definedName>
    <definedName name="k" localSheetId="7">#REF!</definedName>
    <definedName name="k" localSheetId="10">#REF!</definedName>
    <definedName name="k">#REF!</definedName>
    <definedName name="l" localSheetId="16">#REF!</definedName>
    <definedName name="l" localSheetId="30">#REF!</definedName>
    <definedName name="l">#REF!</definedName>
    <definedName name="loan_life">[1]DropDown!$I$2:$I$5</definedName>
    <definedName name="oppo" localSheetId="16">#REF!</definedName>
    <definedName name="oppo" localSheetId="30">#REF!</definedName>
    <definedName name="oppo">#REF!</definedName>
    <definedName name="_xlnm.Print_Area" localSheetId="42">Companies!$A$1:$D$30</definedName>
    <definedName name="_xlnm.Print_Area" localSheetId="3">'Info A-B'!$A$1:$J$116</definedName>
    <definedName name="_xlnm.Print_Area" localSheetId="4">'Info C-D'!$A$1:$G$85</definedName>
    <definedName name="_xlnm.Print_Area" localSheetId="5">'T1 Po. Inforce 2019'!$A$1:$AA$31</definedName>
    <definedName name="_xlnm.Print_Area" localSheetId="32">'T12 Benefit Pay'!$A$1:$N$32</definedName>
    <definedName name="_xlnm.Print_Area" localSheetId="33">'T12.1 Benefit Pay'!$A$1:$S$47</definedName>
    <definedName name="_xlnm.Print_Area" localSheetId="38">'T15 Liabilities'!$A$1:$AB$64</definedName>
    <definedName name="_xlnm.Print_Area" localSheetId="44">'T15.1 Liabilities'!$A$1:$D$55</definedName>
    <definedName name="_xlnm.Print_Area" localSheetId="39">'T16-17 Yield Rate'!$A$1:$E$89</definedName>
    <definedName name="_xlnm.Print_Area" localSheetId="41">'T19-20 No.Agent Broker'!$A$1:$D$91</definedName>
    <definedName name="_xlnm.Print_Area" localSheetId="6">'T2 Po. Increased 2020'!$A$1:$AA$31</definedName>
    <definedName name="_xlnm.Print_Area" localSheetId="9">'T4 New Bus, T5 Po. Inforce'!$A$1:$F$27</definedName>
    <definedName name="_xlnm.Print_Area" localSheetId="10">'T6 Po. Decreased 2020'!$A$1:$AA$31</definedName>
    <definedName name="_xlnm.Print_Area" localSheetId="11">'T6.1-6.5 Po. Decreased'!$A$1:$AA$160</definedName>
    <definedName name="_xlnm.Print_Area" localSheetId="12">'T7 Po. Inforce 2020'!$A$1:$AA$31</definedName>
    <definedName name="_xlnm.Print_Area" localSheetId="13">'T9 Decreased 2020'!$A$1:$S$14</definedName>
    <definedName name="_xlnm.Print_Titles" localSheetId="34">'13 Profit (Loss)'!$1:$5</definedName>
    <definedName name="_xlnm.Print_Titles" localSheetId="2">Index!$1:$3</definedName>
    <definedName name="_xlnm.Print_Titles" localSheetId="3">'Info A-B'!$3:$4</definedName>
    <definedName name="_xlnm.Print_Titles" localSheetId="4">'Info C-D'!$3:$4</definedName>
    <definedName name="_xlnm.Print_Titles" localSheetId="35">'T13.1 Overall Operation'!$1:$5</definedName>
    <definedName name="_xlnm.Print_Titles" localSheetId="36">'T13.2 Operating Expense'!$1:$5</definedName>
    <definedName name="_xlnm.Print_Titles" localSheetId="37">'T14 Assets'!$1:$4</definedName>
    <definedName name="_xlnm.Print_Titles" localSheetId="38">'T15 Liabilities'!$1:$5</definedName>
    <definedName name="trty" localSheetId="26">#REF!</definedName>
    <definedName name="trty" localSheetId="27">#REF!</definedName>
    <definedName name="trty" localSheetId="16">#REF!</definedName>
    <definedName name="trty" localSheetId="30">#REF!</definedName>
    <definedName name="trty">#REF!</definedName>
    <definedName name="กด" localSheetId="5">#REF!</definedName>
    <definedName name="กด" localSheetId="24">#REF!</definedName>
    <definedName name="กด" localSheetId="26">#REF!</definedName>
    <definedName name="กด" localSheetId="27">#REF!</definedName>
    <definedName name="กด" localSheetId="16">#REF!</definedName>
    <definedName name="กด" localSheetId="20">#REF!</definedName>
    <definedName name="กด" localSheetId="21">#REF!</definedName>
    <definedName name="กด" localSheetId="23">#REF!</definedName>
    <definedName name="กด" localSheetId="30">#REF!</definedName>
    <definedName name="กด" localSheetId="31">#REF!</definedName>
    <definedName name="กด" localSheetId="36">#REF!</definedName>
    <definedName name="กด" localSheetId="38">#REF!</definedName>
    <definedName name="กด" localSheetId="44">#REF!</definedName>
    <definedName name="กด" localSheetId="7">#REF!</definedName>
    <definedName name="กด" localSheetId="10">#REF!</definedName>
    <definedName name="กด">#REF!</definedName>
    <definedName name="ช11111" localSheetId="5">#REF!</definedName>
    <definedName name="ช11111" localSheetId="24">#REF!</definedName>
    <definedName name="ช11111" localSheetId="26">#REF!</definedName>
    <definedName name="ช11111" localSheetId="27">#REF!</definedName>
    <definedName name="ช11111" localSheetId="16">#REF!</definedName>
    <definedName name="ช11111" localSheetId="20">#REF!</definedName>
    <definedName name="ช11111" localSheetId="21">#REF!</definedName>
    <definedName name="ช11111" localSheetId="23">#REF!</definedName>
    <definedName name="ช11111" localSheetId="30">#REF!</definedName>
    <definedName name="ช11111" localSheetId="31">#REF!</definedName>
    <definedName name="ช11111" localSheetId="36">#REF!</definedName>
    <definedName name="ช11111" localSheetId="38">#REF!</definedName>
    <definedName name="ช11111" localSheetId="44">#REF!</definedName>
    <definedName name="ช11111" localSheetId="7">#REF!</definedName>
    <definedName name="ช11111" localSheetId="10">#REF!</definedName>
    <definedName name="ช11111">#REF!</definedName>
    <definedName name="ช1112" localSheetId="5">#REF!</definedName>
    <definedName name="ช1112" localSheetId="24">#REF!</definedName>
    <definedName name="ช1112" localSheetId="26">#REF!</definedName>
    <definedName name="ช1112" localSheetId="27">#REF!</definedName>
    <definedName name="ช1112" localSheetId="16">#REF!</definedName>
    <definedName name="ช1112" localSheetId="20">#REF!</definedName>
    <definedName name="ช1112" localSheetId="21">#REF!</definedName>
    <definedName name="ช1112" localSheetId="23">#REF!</definedName>
    <definedName name="ช1112" localSheetId="30">#REF!</definedName>
    <definedName name="ช1112" localSheetId="31">#REF!</definedName>
    <definedName name="ช1112" localSheetId="36">#REF!</definedName>
    <definedName name="ช1112" localSheetId="7">#REF!</definedName>
    <definedName name="ช1112" localSheetId="10">#REF!</definedName>
    <definedName name="ช1112">#REF!</definedName>
    <definedName name="ช1700">[1]DropDown!$A$2:$A$7</definedName>
    <definedName name="ช330141" localSheetId="24">#REF!</definedName>
    <definedName name="ช330141" localSheetId="26">#REF!</definedName>
    <definedName name="ช330141" localSheetId="27">#REF!</definedName>
    <definedName name="ช330141" localSheetId="16">#REF!</definedName>
    <definedName name="ช330141" localSheetId="30">#REF!</definedName>
    <definedName name="ช330141" localSheetId="31">#REF!</definedName>
    <definedName name="ช330141" localSheetId="36">#REF!</definedName>
    <definedName name="ช330141">#REF!</definedName>
    <definedName name="ช3302">[1]DropDown!$B$2:$B$14</definedName>
    <definedName name="ช3302_1" localSheetId="5">#REF!</definedName>
    <definedName name="ช3302_1" localSheetId="24">#REF!</definedName>
    <definedName name="ช3302_1" localSheetId="26">#REF!</definedName>
    <definedName name="ช3302_1" localSheetId="27">#REF!</definedName>
    <definedName name="ช3302_1" localSheetId="16">#REF!</definedName>
    <definedName name="ช3302_1" localSheetId="20">#REF!</definedName>
    <definedName name="ช3302_1" localSheetId="21">#REF!</definedName>
    <definedName name="ช3302_1" localSheetId="23">#REF!</definedName>
    <definedName name="ช3302_1" localSheetId="30">#REF!</definedName>
    <definedName name="ช3302_1" localSheetId="31">#REF!</definedName>
    <definedName name="ช3302_1" localSheetId="36">#REF!</definedName>
    <definedName name="ช3302_1" localSheetId="37">#REF!</definedName>
    <definedName name="ช3302_1" localSheetId="43">#REF!</definedName>
    <definedName name="ช3302_1" localSheetId="38">#REF!</definedName>
    <definedName name="ช3302_1" localSheetId="44">#REF!</definedName>
    <definedName name="ช3302_1" localSheetId="7">#REF!</definedName>
    <definedName name="ช3302_1" localSheetId="10">#REF!</definedName>
    <definedName name="ช3302_1">#REF!</definedName>
    <definedName name="ช3302_2" localSheetId="5">#REF!</definedName>
    <definedName name="ช3302_2" localSheetId="24">#REF!</definedName>
    <definedName name="ช3302_2" localSheetId="26">#REF!</definedName>
    <definedName name="ช3302_2" localSheetId="27">#REF!</definedName>
    <definedName name="ช3302_2" localSheetId="16">#REF!</definedName>
    <definedName name="ช3302_2" localSheetId="20">#REF!</definedName>
    <definedName name="ช3302_2" localSheetId="21">#REF!</definedName>
    <definedName name="ช3302_2" localSheetId="23">#REF!</definedName>
    <definedName name="ช3302_2" localSheetId="30">#REF!</definedName>
    <definedName name="ช3302_2" localSheetId="31">#REF!</definedName>
    <definedName name="ช3302_2" localSheetId="36">#REF!</definedName>
    <definedName name="ช3302_2" localSheetId="37">#REF!</definedName>
    <definedName name="ช3302_2" localSheetId="43">#REF!</definedName>
    <definedName name="ช3302_2" localSheetId="38">#REF!</definedName>
    <definedName name="ช3302_2" localSheetId="44">#REF!</definedName>
    <definedName name="ช3302_2" localSheetId="7">#REF!</definedName>
    <definedName name="ช3302_2" localSheetId="10">#REF!</definedName>
    <definedName name="ช3302_2">#REF!</definedName>
    <definedName name="ช3302_3" localSheetId="5">#REF!</definedName>
    <definedName name="ช3302_3" localSheetId="24">#REF!</definedName>
    <definedName name="ช3302_3" localSheetId="26">#REF!</definedName>
    <definedName name="ช3302_3" localSheetId="27">#REF!</definedName>
    <definedName name="ช3302_3" localSheetId="16">#REF!</definedName>
    <definedName name="ช3302_3" localSheetId="20">#REF!</definedName>
    <definedName name="ช3302_3" localSheetId="21">#REF!</definedName>
    <definedName name="ช3302_3" localSheetId="23">#REF!</definedName>
    <definedName name="ช3302_3" localSheetId="30">#REF!</definedName>
    <definedName name="ช3302_3" localSheetId="31">#REF!</definedName>
    <definedName name="ช3302_3" localSheetId="36">#REF!</definedName>
    <definedName name="ช3302_3" localSheetId="37">#REF!</definedName>
    <definedName name="ช3302_3" localSheetId="43">#REF!</definedName>
    <definedName name="ช3302_3" localSheetId="38">#REF!</definedName>
    <definedName name="ช3302_3" localSheetId="44">#REF!</definedName>
    <definedName name="ช3302_3" localSheetId="7">#REF!</definedName>
    <definedName name="ช3302_3" localSheetId="10">#REF!</definedName>
    <definedName name="ช3302_3">#REF!</definedName>
    <definedName name="ช3303">[1]DropDown!$C$2:$C$20</definedName>
    <definedName name="ช3303_1" localSheetId="5">#REF!</definedName>
    <definedName name="ช3303_1" localSheetId="24">#REF!</definedName>
    <definedName name="ช3303_1" localSheetId="26">#REF!</definedName>
    <definedName name="ช3303_1" localSheetId="27">#REF!</definedName>
    <definedName name="ช3303_1" localSheetId="16">#REF!</definedName>
    <definedName name="ช3303_1" localSheetId="20">#REF!</definedName>
    <definedName name="ช3303_1" localSheetId="21">#REF!</definedName>
    <definedName name="ช3303_1" localSheetId="23">#REF!</definedName>
    <definedName name="ช3303_1" localSheetId="30">#REF!</definedName>
    <definedName name="ช3303_1" localSheetId="31">#REF!</definedName>
    <definedName name="ช3303_1" localSheetId="36">#REF!</definedName>
    <definedName name="ช3303_1" localSheetId="37">#REF!</definedName>
    <definedName name="ช3303_1" localSheetId="43">#REF!</definedName>
    <definedName name="ช3303_1" localSheetId="38">#REF!</definedName>
    <definedName name="ช3303_1" localSheetId="44">#REF!</definedName>
    <definedName name="ช3303_1" localSheetId="7">#REF!</definedName>
    <definedName name="ช3303_1" localSheetId="10">#REF!</definedName>
    <definedName name="ช3303_1">#REF!</definedName>
    <definedName name="ช3303_2" localSheetId="5">#REF!</definedName>
    <definedName name="ช3303_2" localSheetId="24">#REF!</definedName>
    <definedName name="ช3303_2" localSheetId="26">#REF!</definedName>
    <definedName name="ช3303_2" localSheetId="27">#REF!</definedName>
    <definedName name="ช3303_2" localSheetId="16">#REF!</definedName>
    <definedName name="ช3303_2" localSheetId="20">#REF!</definedName>
    <definedName name="ช3303_2" localSheetId="21">#REF!</definedName>
    <definedName name="ช3303_2" localSheetId="23">#REF!</definedName>
    <definedName name="ช3303_2" localSheetId="30">#REF!</definedName>
    <definedName name="ช3303_2" localSheetId="31">#REF!</definedName>
    <definedName name="ช3303_2" localSheetId="36">#REF!</definedName>
    <definedName name="ช3303_2" localSheetId="37">#REF!</definedName>
    <definedName name="ช3303_2" localSheetId="43">#REF!</definedName>
    <definedName name="ช3303_2" localSheetId="38">#REF!</definedName>
    <definedName name="ช3303_2" localSheetId="44">#REF!</definedName>
    <definedName name="ช3303_2" localSheetId="7">#REF!</definedName>
    <definedName name="ช3303_2" localSheetId="10">#REF!</definedName>
    <definedName name="ช3303_2">#REF!</definedName>
    <definedName name="ช3305">[1]DropDown!$E$2:$E$10</definedName>
    <definedName name="ช3305_1" localSheetId="5">#REF!</definedName>
    <definedName name="ช3305_1" localSheetId="24">#REF!</definedName>
    <definedName name="ช3305_1" localSheetId="26">#REF!</definedName>
    <definedName name="ช3305_1" localSheetId="27">#REF!</definedName>
    <definedName name="ช3305_1" localSheetId="16">#REF!</definedName>
    <definedName name="ช3305_1" localSheetId="20">#REF!</definedName>
    <definedName name="ช3305_1" localSheetId="21">#REF!</definedName>
    <definedName name="ช3305_1" localSheetId="23">#REF!</definedName>
    <definedName name="ช3305_1" localSheetId="30">#REF!</definedName>
    <definedName name="ช3305_1" localSheetId="31">#REF!</definedName>
    <definedName name="ช3305_1" localSheetId="36">#REF!</definedName>
    <definedName name="ช3305_1" localSheetId="37">#REF!</definedName>
    <definedName name="ช3305_1" localSheetId="43">#REF!</definedName>
    <definedName name="ช3305_1" localSheetId="38">#REF!</definedName>
    <definedName name="ช3305_1" localSheetId="44">#REF!</definedName>
    <definedName name="ช3305_1" localSheetId="7">#REF!</definedName>
    <definedName name="ช3305_1" localSheetId="10">#REF!</definedName>
    <definedName name="ช3305_1">#REF!</definedName>
    <definedName name="ช3305_2" localSheetId="5">#REF!</definedName>
    <definedName name="ช3305_2" localSheetId="24">#REF!</definedName>
    <definedName name="ช3305_2" localSheetId="26">#REF!</definedName>
    <definedName name="ช3305_2" localSheetId="27">#REF!</definedName>
    <definedName name="ช3305_2" localSheetId="16">#REF!</definedName>
    <definedName name="ช3305_2" localSheetId="20">#REF!</definedName>
    <definedName name="ช3305_2" localSheetId="21">#REF!</definedName>
    <definedName name="ช3305_2" localSheetId="23">#REF!</definedName>
    <definedName name="ช3305_2" localSheetId="30">#REF!</definedName>
    <definedName name="ช3305_2" localSheetId="31">#REF!</definedName>
    <definedName name="ช3305_2" localSheetId="36">#REF!</definedName>
    <definedName name="ช3305_2" localSheetId="37">#REF!</definedName>
    <definedName name="ช3305_2" localSheetId="43">#REF!</definedName>
    <definedName name="ช3305_2" localSheetId="38">#REF!</definedName>
    <definedName name="ช3305_2" localSheetId="44">#REF!</definedName>
    <definedName name="ช3305_2" localSheetId="7">#REF!</definedName>
    <definedName name="ช3305_2" localSheetId="10">#REF!</definedName>
    <definedName name="ช3305_2">#REF!</definedName>
    <definedName name="ช3306">[1]DropDown!$D$2:$D$17</definedName>
    <definedName name="ช3306_1" localSheetId="5">#REF!</definedName>
    <definedName name="ช3306_1" localSheetId="24">#REF!</definedName>
    <definedName name="ช3306_1" localSheetId="26">#REF!</definedName>
    <definedName name="ช3306_1" localSheetId="27">#REF!</definedName>
    <definedName name="ช3306_1" localSheetId="16">#REF!</definedName>
    <definedName name="ช3306_1" localSheetId="20">#REF!</definedName>
    <definedName name="ช3306_1" localSheetId="21">#REF!</definedName>
    <definedName name="ช3306_1" localSheetId="23">#REF!</definedName>
    <definedName name="ช3306_1" localSheetId="30">#REF!</definedName>
    <definedName name="ช3306_1" localSheetId="31">#REF!</definedName>
    <definedName name="ช3306_1" localSheetId="36">#REF!</definedName>
    <definedName name="ช3306_1" localSheetId="37">#REF!</definedName>
    <definedName name="ช3306_1" localSheetId="43">#REF!</definedName>
    <definedName name="ช3306_1" localSheetId="38">#REF!</definedName>
    <definedName name="ช3306_1" localSheetId="44">#REF!</definedName>
    <definedName name="ช3306_1" localSheetId="7">#REF!</definedName>
    <definedName name="ช3306_1" localSheetId="10">#REF!</definedName>
    <definedName name="ช3306_1">#REF!</definedName>
    <definedName name="ช3307">[1]DropDown!$F$2:$F$3</definedName>
    <definedName name="ช3308">[1]DropDown!$G$2:$G$5</definedName>
    <definedName name="ช3309">[1]DropDown!$H$2:$H$3</definedName>
    <definedName name="ช33211" localSheetId="5">#REF!</definedName>
    <definedName name="ช33211" localSheetId="24">#REF!</definedName>
    <definedName name="ช33211" localSheetId="26">#REF!</definedName>
    <definedName name="ช33211" localSheetId="27">#REF!</definedName>
    <definedName name="ช33211" localSheetId="16">#REF!</definedName>
    <definedName name="ช33211" localSheetId="20">#REF!</definedName>
    <definedName name="ช33211" localSheetId="21">#REF!</definedName>
    <definedName name="ช33211" localSheetId="23">#REF!</definedName>
    <definedName name="ช33211" localSheetId="30">#REF!</definedName>
    <definedName name="ช33211" localSheetId="31">#REF!</definedName>
    <definedName name="ช33211" localSheetId="36">#REF!</definedName>
    <definedName name="ช33211" localSheetId="38">#REF!</definedName>
    <definedName name="ช33211" localSheetId="44">#REF!</definedName>
    <definedName name="ช33211" localSheetId="7">#REF!</definedName>
    <definedName name="ช33211" localSheetId="10">#REF!</definedName>
    <definedName name="ช33211">#REF!</definedName>
    <definedName name="ช3521" localSheetId="5">#REF!</definedName>
    <definedName name="ช3521" localSheetId="24">#REF!</definedName>
    <definedName name="ช3521" localSheetId="26">#REF!</definedName>
    <definedName name="ช3521" localSheetId="27">#REF!</definedName>
    <definedName name="ช3521" localSheetId="16">#REF!</definedName>
    <definedName name="ช3521" localSheetId="20">#REF!</definedName>
    <definedName name="ช3521" localSheetId="21">#REF!</definedName>
    <definedName name="ช3521" localSheetId="23">#REF!</definedName>
    <definedName name="ช3521" localSheetId="30">#REF!</definedName>
    <definedName name="ช3521" localSheetId="31">#REF!</definedName>
    <definedName name="ช3521" localSheetId="36">#REF!</definedName>
    <definedName name="ช3521" localSheetId="37">#REF!</definedName>
    <definedName name="ช3521" localSheetId="43">#REF!</definedName>
    <definedName name="ช3521" localSheetId="38">#REF!</definedName>
    <definedName name="ช3521" localSheetId="44">#REF!</definedName>
    <definedName name="ช3521" localSheetId="7">#REF!</definedName>
    <definedName name="ช3521" localSheetId="10">#REF!</definedName>
    <definedName name="ช3521">#REF!</definedName>
    <definedName name="ช3570">[1]DropDown!$J$2:$J$9</definedName>
    <definedName name="ช3580">[1]DropDown!$K$2:$K$7</definedName>
    <definedName name="ช3710">[1]DropDown!$L$2:$L$9</definedName>
    <definedName name="ช3710_1" localSheetId="5">#REF!</definedName>
    <definedName name="ช3710_1" localSheetId="24">#REF!</definedName>
    <definedName name="ช3710_1" localSheetId="26">#REF!</definedName>
    <definedName name="ช3710_1" localSheetId="27">#REF!</definedName>
    <definedName name="ช3710_1" localSheetId="16">#REF!</definedName>
    <definedName name="ช3710_1" localSheetId="20">#REF!</definedName>
    <definedName name="ช3710_1" localSheetId="21">#REF!</definedName>
    <definedName name="ช3710_1" localSheetId="23">#REF!</definedName>
    <definedName name="ช3710_1" localSheetId="30">#REF!</definedName>
    <definedName name="ช3710_1" localSheetId="31">#REF!</definedName>
    <definedName name="ช3710_1" localSheetId="36">#REF!</definedName>
    <definedName name="ช3710_1" localSheetId="37">#REF!</definedName>
    <definedName name="ช3710_1" localSheetId="43">#REF!</definedName>
    <definedName name="ช3710_1" localSheetId="38">#REF!</definedName>
    <definedName name="ช3710_1" localSheetId="44">#REF!</definedName>
    <definedName name="ช3710_1" localSheetId="7">#REF!</definedName>
    <definedName name="ช3710_1" localSheetId="10">#REF!</definedName>
    <definedName name="ช3710_1">#REF!</definedName>
    <definedName name="ช3710_2" localSheetId="5">#REF!</definedName>
    <definedName name="ช3710_2" localSheetId="24">#REF!</definedName>
    <definedName name="ช3710_2" localSheetId="26">#REF!</definedName>
    <definedName name="ช3710_2" localSheetId="27">#REF!</definedName>
    <definedName name="ช3710_2" localSheetId="16">#REF!</definedName>
    <definedName name="ช3710_2" localSheetId="20">#REF!</definedName>
    <definedName name="ช3710_2" localSheetId="21">#REF!</definedName>
    <definedName name="ช3710_2" localSheetId="23">#REF!</definedName>
    <definedName name="ช3710_2" localSheetId="30">#REF!</definedName>
    <definedName name="ช3710_2" localSheetId="31">#REF!</definedName>
    <definedName name="ช3710_2" localSheetId="36">#REF!</definedName>
    <definedName name="ช3710_2" localSheetId="37">#REF!</definedName>
    <definedName name="ช3710_2" localSheetId="43">#REF!</definedName>
    <definedName name="ช3710_2" localSheetId="38">#REF!</definedName>
    <definedName name="ช3710_2" localSheetId="44">#REF!</definedName>
    <definedName name="ช3710_2" localSheetId="7">#REF!</definedName>
    <definedName name="ช3710_2" localSheetId="10">#REF!</definedName>
    <definedName name="ช3710_2">#REF!</definedName>
    <definedName name="ช3710_3" localSheetId="5">#REF!</definedName>
    <definedName name="ช3710_3" localSheetId="24">#REF!</definedName>
    <definedName name="ช3710_3" localSheetId="26">#REF!</definedName>
    <definedName name="ช3710_3" localSheetId="27">#REF!</definedName>
    <definedName name="ช3710_3" localSheetId="16">#REF!</definedName>
    <definedName name="ช3710_3" localSheetId="20">#REF!</definedName>
    <definedName name="ช3710_3" localSheetId="21">#REF!</definedName>
    <definedName name="ช3710_3" localSheetId="23">#REF!</definedName>
    <definedName name="ช3710_3" localSheetId="30">#REF!</definedName>
    <definedName name="ช3710_3" localSheetId="31">#REF!</definedName>
    <definedName name="ช3710_3" localSheetId="36">#REF!</definedName>
    <definedName name="ช3710_3" localSheetId="37">#REF!</definedName>
    <definedName name="ช3710_3" localSheetId="43">#REF!</definedName>
    <definedName name="ช3710_3" localSheetId="38">#REF!</definedName>
    <definedName name="ช3710_3" localSheetId="44">#REF!</definedName>
    <definedName name="ช3710_3" localSheetId="7">#REF!</definedName>
    <definedName name="ช3710_3" localSheetId="10">#REF!</definedName>
    <definedName name="ช3710_3">#REF!</definedName>
    <definedName name="ช4100_1">[1]DropDown!$N$2:$N$3</definedName>
    <definedName name="ช4210">[1]DropDown!$O$2:$O$5</definedName>
    <definedName name="ช5100">[1]DropDown!$P$2:$P$3</definedName>
    <definedName name="ช5200">[1]DropDown!$Q$2:$Q$4</definedName>
    <definedName name="ช5300_1">[1]DropDown!$R$2:$R$4</definedName>
    <definedName name="ช6300">[1]DropDown!$T$2:$T$3</definedName>
    <definedName name="ช6300_1" localSheetId="5">#REF!</definedName>
    <definedName name="ช6300_1" localSheetId="24">#REF!</definedName>
    <definedName name="ช6300_1" localSheetId="26">#REF!</definedName>
    <definedName name="ช6300_1" localSheetId="27">#REF!</definedName>
    <definedName name="ช6300_1" localSheetId="16">#REF!</definedName>
    <definedName name="ช6300_1" localSheetId="20">#REF!</definedName>
    <definedName name="ช6300_1" localSheetId="21">#REF!</definedName>
    <definedName name="ช6300_1" localSheetId="23">#REF!</definedName>
    <definedName name="ช6300_1" localSheetId="30">#REF!</definedName>
    <definedName name="ช6300_1" localSheetId="31">#REF!</definedName>
    <definedName name="ช6300_1" localSheetId="36">#REF!</definedName>
    <definedName name="ช6300_1" localSheetId="37">#REF!</definedName>
    <definedName name="ช6300_1" localSheetId="43">#REF!</definedName>
    <definedName name="ช6300_1" localSheetId="38">#REF!</definedName>
    <definedName name="ช6300_1" localSheetId="44">#REF!</definedName>
    <definedName name="ช6300_1" localSheetId="7">#REF!</definedName>
    <definedName name="ช6300_1" localSheetId="10">#REF!</definedName>
    <definedName name="ช6300_1">#REF!</definedName>
    <definedName name="ช6301">[1]DropDown!$U$2:$U$3</definedName>
    <definedName name="ช6302">[1]DropDown!$V$2:$V$3</definedName>
    <definedName name="ด" localSheetId="5">#REF!</definedName>
    <definedName name="ด" localSheetId="24">#REF!</definedName>
    <definedName name="ด" localSheetId="26">#REF!</definedName>
    <definedName name="ด" localSheetId="27">#REF!</definedName>
    <definedName name="ด" localSheetId="16">#REF!</definedName>
    <definedName name="ด" localSheetId="20">#REF!</definedName>
    <definedName name="ด" localSheetId="21">#REF!</definedName>
    <definedName name="ด" localSheetId="23">#REF!</definedName>
    <definedName name="ด" localSheetId="30">#REF!</definedName>
    <definedName name="ด" localSheetId="31">#REF!</definedName>
    <definedName name="ด" localSheetId="36">#REF!</definedName>
    <definedName name="ด" localSheetId="7">#REF!</definedName>
    <definedName name="ด" localSheetId="10">#REF!</definedName>
    <definedName name="ด">#REF!</definedName>
    <definedName name="ดเกดาส" localSheetId="5">#REF!</definedName>
    <definedName name="ดเกดาส" localSheetId="24">#REF!</definedName>
    <definedName name="ดเกดาส" localSheetId="26">#REF!</definedName>
    <definedName name="ดเกดาส" localSheetId="27">#REF!</definedName>
    <definedName name="ดเกดาส" localSheetId="16">#REF!</definedName>
    <definedName name="ดเกดาส" localSheetId="20">#REF!</definedName>
    <definedName name="ดเกดาส" localSheetId="21">#REF!</definedName>
    <definedName name="ดเกดาส" localSheetId="23">#REF!</definedName>
    <definedName name="ดเกดาส" localSheetId="30">#REF!</definedName>
    <definedName name="ดเกดาส" localSheetId="31">#REF!</definedName>
    <definedName name="ดเกดาส" localSheetId="36">#REF!</definedName>
    <definedName name="ดเกดาส" localSheetId="44">#REF!</definedName>
    <definedName name="ดเกดาส" localSheetId="7">#REF!</definedName>
    <definedName name="ดเกดาส" localSheetId="10">#REF!</definedName>
    <definedName name="ดเกดาส">#REF!</definedName>
    <definedName name="ดเด" localSheetId="5">#REF!</definedName>
    <definedName name="ดเด" localSheetId="24">#REF!</definedName>
    <definedName name="ดเด" localSheetId="26">#REF!</definedName>
    <definedName name="ดเด" localSheetId="27">#REF!</definedName>
    <definedName name="ดเด" localSheetId="16">#REF!</definedName>
    <definedName name="ดเด" localSheetId="20">#REF!</definedName>
    <definedName name="ดเด" localSheetId="21">#REF!</definedName>
    <definedName name="ดเด" localSheetId="23">#REF!</definedName>
    <definedName name="ดเด" localSheetId="30">#REF!</definedName>
    <definedName name="ดเด" localSheetId="31">#REF!</definedName>
    <definedName name="ดเด" localSheetId="36">#REF!</definedName>
    <definedName name="ดเด" localSheetId="7">#REF!</definedName>
    <definedName name="ดเด" localSheetId="10">#REF!</definedName>
    <definedName name="ดเด">#REF!</definedName>
    <definedName name="ดด" localSheetId="5">#REF!</definedName>
    <definedName name="ดด" localSheetId="24">#REF!</definedName>
    <definedName name="ดด" localSheetId="26">#REF!</definedName>
    <definedName name="ดด" localSheetId="27">#REF!</definedName>
    <definedName name="ดด" localSheetId="16">#REF!</definedName>
    <definedName name="ดด" localSheetId="20">#REF!</definedName>
    <definedName name="ดด" localSheetId="21">#REF!</definedName>
    <definedName name="ดด" localSheetId="23">#REF!</definedName>
    <definedName name="ดด" localSheetId="30">#REF!</definedName>
    <definedName name="ดด" localSheetId="31">#REF!</definedName>
    <definedName name="ดด" localSheetId="36">#REF!</definedName>
    <definedName name="ดด" localSheetId="7">#REF!</definedName>
    <definedName name="ดด" localSheetId="10">#REF!</definedName>
    <definedName name="ดด">#REF!</definedName>
    <definedName name="ดหก" localSheetId="5">#REF!</definedName>
    <definedName name="ดหก" localSheetId="24">#REF!</definedName>
    <definedName name="ดหก" localSheetId="26">#REF!</definedName>
    <definedName name="ดหก" localSheetId="27">#REF!</definedName>
    <definedName name="ดหก" localSheetId="16">#REF!</definedName>
    <definedName name="ดหก" localSheetId="20">#REF!</definedName>
    <definedName name="ดหก" localSheetId="21">#REF!</definedName>
    <definedName name="ดหก" localSheetId="23">#REF!</definedName>
    <definedName name="ดหก" localSheetId="30">#REF!</definedName>
    <definedName name="ดหก" localSheetId="31">#REF!</definedName>
    <definedName name="ดหก" localSheetId="36">#REF!</definedName>
    <definedName name="ดหก" localSheetId="44">#REF!</definedName>
    <definedName name="ดหก" localSheetId="7">#REF!</definedName>
    <definedName name="ดหก" localSheetId="10">#REF!</definedName>
    <definedName name="ดหก">#REF!</definedName>
    <definedName name="ว3303">[2]Sheet1!$D$26:$D$44</definedName>
    <definedName name="ว3305">[2]Sheet1!$D$47:$D$55</definedName>
    <definedName name="ว3306">[2]Sheet1!$D$58:$D$73</definedName>
    <definedName name="ว3307">[2]Sheet1!$D$76:$D$77</definedName>
    <definedName name="ว3308">[2]Sheet1!$D$80:$D$83</definedName>
    <definedName name="ว3309">[2]Sheet1!$D$86:$D$87</definedName>
    <definedName name="ว3521">[2]Sheet1!$D$89:$D$92</definedName>
    <definedName name="ว3522">[2]Sheet1!$D$94:$D$97</definedName>
    <definedName name="ว3530">[2]Sheet1!$D$99:$D$102</definedName>
    <definedName name="ว3540">[2]Sheet1!$D$105:$D$108</definedName>
    <definedName name="ว3570">[2]Sheet1!$D$111:$D$118</definedName>
    <definedName name="ว3580">[2]Sheet1!$D$121:$D$126</definedName>
    <definedName name="ว3610">[2]Sheet1!$D$129:$D$132</definedName>
    <definedName name="ว3620">[2]Sheet1!$D$135:$D$138</definedName>
    <definedName name="ว3710">[2]Sheet1!$D$141:$D$152</definedName>
    <definedName name="ว4100">[2]Sheet1!$D$155:$D$168</definedName>
    <definedName name="ว4100_ว4200">[2]Sheet1!$D$209:$D$210</definedName>
    <definedName name="ว4200">[2]Sheet1!$D$171:$D$172</definedName>
    <definedName name="ว4210">[2]Sheet1!$D$175:$D$178</definedName>
    <definedName name="ว5100">[2]Sheet1!$D$181:$D$182</definedName>
    <definedName name="ว5200">[2]Sheet1!$D$185:$D$187</definedName>
    <definedName name="ว5300">[2]Sheet1!$D$190:$D$192</definedName>
    <definedName name="ว6300">[2]Sheet1!$D$195:$D$198</definedName>
    <definedName name="ว6301">[2]Sheet1!$D$201:$D$202</definedName>
    <definedName name="ว6302">[2]Sheet1!$D$205:$D$206</definedName>
    <definedName name="อ" localSheetId="24">#REF!</definedName>
    <definedName name="อ" localSheetId="26">#REF!</definedName>
    <definedName name="อ" localSheetId="27">#REF!</definedName>
    <definedName name="อ" localSheetId="16">#REF!</definedName>
    <definedName name="อ" localSheetId="30">#REF!</definedName>
    <definedName name="อ" localSheetId="31">#REF!</definedName>
    <definedName name="อ" localSheetId="36">#REF!</definedName>
    <definedName name="อ">#REF!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5" l="1"/>
  <c r="C18" i="15"/>
  <c r="C42" i="15"/>
  <c r="C54" i="15"/>
  <c r="C22" i="15" l="1"/>
  <c r="C46" i="15"/>
  <c r="C30" i="15"/>
  <c r="C38" i="15"/>
  <c r="C26" i="15"/>
  <c r="C34" i="15"/>
  <c r="C10" i="15"/>
  <c r="C7" i="15"/>
  <c r="C47" i="15"/>
  <c r="C43" i="15"/>
  <c r="C39" i="15"/>
  <c r="C31" i="15"/>
  <c r="C23" i="15"/>
  <c r="C53" i="15"/>
  <c r="C41" i="15"/>
  <c r="C33" i="15"/>
  <c r="C17" i="15"/>
  <c r="C13" i="15"/>
  <c r="C12" i="15" s="1"/>
  <c r="C52" i="15"/>
  <c r="C44" i="15"/>
  <c r="C40" i="15"/>
  <c r="C32" i="15"/>
  <c r="C28" i="15"/>
  <c r="C24" i="15"/>
  <c r="C16" i="15"/>
  <c r="C27" i="15" l="1"/>
  <c r="D27" i="15" s="1"/>
  <c r="C15" i="15"/>
  <c r="C45" i="15"/>
  <c r="C20" i="15"/>
  <c r="C25" i="15"/>
  <c r="C9" i="15"/>
  <c r="C19" i="15"/>
  <c r="C35" i="15"/>
  <c r="C36" i="15"/>
  <c r="C48" i="15"/>
  <c r="C11" i="15"/>
  <c r="C21" i="15"/>
  <c r="C29" i="15"/>
  <c r="C37" i="15"/>
  <c r="C8" i="15"/>
  <c r="C6" i="15" s="1"/>
  <c r="D26" i="15" l="1"/>
  <c r="D19" i="15"/>
  <c r="D25" i="15"/>
  <c r="D12" i="15"/>
  <c r="D10" i="15"/>
  <c r="D21" i="15"/>
  <c r="D20" i="15"/>
  <c r="D11" i="15"/>
  <c r="D6" i="15"/>
  <c r="D9" i="15"/>
  <c r="D15" i="15"/>
  <c r="C49" i="15" l="1"/>
  <c r="D37" i="15" s="1"/>
  <c r="C50" i="15" l="1"/>
  <c r="D50" i="15" s="1"/>
  <c r="D48" i="15"/>
  <c r="D34" i="15"/>
  <c r="D45" i="15"/>
  <c r="D36" i="15"/>
  <c r="D33" i="15"/>
  <c r="D35" i="15"/>
  <c r="D29" i="15"/>
  <c r="D49" i="15"/>
  <c r="C27" i="9" l="1"/>
  <c r="C30" i="9"/>
  <c r="C14" i="9"/>
  <c r="C12" i="9"/>
  <c r="C35" i="9" l="1"/>
  <c r="C31" i="9"/>
  <c r="C38" i="9"/>
  <c r="C18" i="9"/>
  <c r="C34" i="9"/>
  <c r="C15" i="9"/>
  <c r="C22" i="9"/>
  <c r="C19" i="9"/>
  <c r="C36" i="9"/>
  <c r="C9" i="9"/>
  <c r="C32" i="9"/>
  <c r="C29" i="9"/>
  <c r="C25" i="9"/>
  <c r="C37" i="9"/>
  <c r="C28" i="9"/>
  <c r="C21" i="9"/>
  <c r="C33" i="9"/>
  <c r="C17" i="9"/>
  <c r="C16" i="9"/>
  <c r="C24" i="9"/>
  <c r="C11" i="9"/>
  <c r="C7" i="9" l="1"/>
  <c r="C20" i="9"/>
  <c r="C8" i="9"/>
  <c r="C13" i="9"/>
  <c r="C10" i="9" s="1"/>
  <c r="C26" i="9"/>
  <c r="C23" i="9"/>
  <c r="C6" i="9" l="1"/>
  <c r="C39" i="9" l="1"/>
  <c r="D26" i="9" s="1"/>
  <c r="D23" i="9" l="1"/>
  <c r="D35" i="9"/>
  <c r="D37" i="9"/>
  <c r="D34" i="9"/>
  <c r="D19" i="9"/>
  <c r="D31" i="9"/>
  <c r="D6" i="9"/>
  <c r="D33" i="9"/>
  <c r="D10" i="9"/>
  <c r="D32" i="9"/>
  <c r="D38" i="9"/>
  <c r="D36" i="9"/>
  <c r="D20" i="9"/>
  <c r="D18" i="9"/>
  <c r="D3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Chadaporn Pakdee</author>
  </authors>
  <commentList>
    <comment ref="C31" authorId="0" shapeId="0" xr:uid="{E97C223C-A6B8-4E4D-A61D-AD2D8634DFDE}">
      <text>
        <r>
          <rPr>
            <b/>
            <sz val="9"/>
            <color indexed="81"/>
            <rFont val="Tahoma"/>
            <family val="2"/>
          </rPr>
          <t>Chadaporn Pakdee:</t>
        </r>
        <r>
          <rPr>
            <sz val="9"/>
            <color indexed="81"/>
            <rFont val="Tahoma"/>
            <family val="2"/>
          </rPr>
          <t xml:space="preserve">
จาก sheet ช1220</t>
        </r>
      </text>
    </comment>
  </commentList>
</comments>
</file>

<file path=xl/sharedStrings.xml><?xml version="1.0" encoding="utf-8"?>
<sst xmlns="http://schemas.openxmlformats.org/spreadsheetml/2006/main" count="4103" uniqueCount="978">
  <si>
    <t>รายการ</t>
  </si>
  <si>
    <t xml:space="preserve">หนี้สิน      </t>
  </si>
  <si>
    <t xml:space="preserve">1  สำรองประกันภัย    </t>
  </si>
  <si>
    <t xml:space="preserve">  1.1  สำรองประกันภัยสำหรับสัญญาประกันภัยระยะยาว  </t>
  </si>
  <si>
    <t>(ช2300)</t>
  </si>
  <si>
    <t xml:space="preserve">  1.2  สำรองประกันภัยสำหรับสัญญาประกันภัยระยะสั้น  </t>
  </si>
  <si>
    <t xml:space="preserve">    1.2.1  สำรองค่าสินไหมทดแทน</t>
  </si>
  <si>
    <t xml:space="preserve">    1.2.2  สำรองเบี้ยประกันภัย</t>
  </si>
  <si>
    <t xml:space="preserve">2  เงินจ่ายตามกรมธรรม์ประกันภัยค้างจ่าย    </t>
  </si>
  <si>
    <t>(ช2510)</t>
  </si>
  <si>
    <t xml:space="preserve">3  หนี้สินอื่นตามกรมธรรม์ประกันภัย    </t>
  </si>
  <si>
    <t>(ช6200)</t>
  </si>
  <si>
    <t xml:space="preserve">4  หนี้สินจากสัญญาลงทุน     </t>
  </si>
  <si>
    <t>(ช1800)</t>
  </si>
  <si>
    <t xml:space="preserve">5  เงินเบิกเกินบัญชีและเงินกู้ยืม    </t>
  </si>
  <si>
    <t xml:space="preserve">  5.1  เงินเบิกเกินบัญชี  </t>
  </si>
  <si>
    <t>(ช6300)</t>
  </si>
  <si>
    <t xml:space="preserve">  5.2  เงินกู้ยืมอื่นๆ  </t>
  </si>
  <si>
    <t xml:space="preserve">6  หนี้สินจากการประกันภัยต่อ    </t>
  </si>
  <si>
    <t xml:space="preserve">  6.1  เงินถือไว้จากการประกันภัยต่อ  </t>
  </si>
  <si>
    <t>(ช4100)</t>
  </si>
  <si>
    <t xml:space="preserve">  6.2  เงินค้างจ่ายเกี่ยวกับการประกันภัยต่อ  </t>
  </si>
  <si>
    <t>(ช4200)</t>
  </si>
  <si>
    <t xml:space="preserve">  6.3  เจ้าหนี้ประกันภัยต่ออื่น  </t>
  </si>
  <si>
    <t xml:space="preserve">7  หนี้สินภาษีเงินได้รอตัดบัญชี    </t>
  </si>
  <si>
    <t xml:space="preserve">8  ภาษีเงินได้ค้างจ่าย    </t>
  </si>
  <si>
    <t xml:space="preserve">9  หนี้สินอื่นๆ    </t>
  </si>
  <si>
    <t xml:space="preserve">  9.1  ค่าใช้จ่ายค้างจ่าย  </t>
  </si>
  <si>
    <t>(ช2520)</t>
  </si>
  <si>
    <t xml:space="preserve">  9.2  ภาระผูกพันผลประโยชน์พนักงาน</t>
  </si>
  <si>
    <t xml:space="preserve">  9.3  อื่น ๆ   </t>
  </si>
  <si>
    <t>(ช6900)</t>
  </si>
  <si>
    <t xml:space="preserve">10  ตราสารอนุพันธ์    </t>
  </si>
  <si>
    <t>(ช3310)</t>
  </si>
  <si>
    <t xml:space="preserve">11  บัญชีเดินสะพัดสำนักงานใหญ่*    </t>
  </si>
  <si>
    <t xml:space="preserve">  รวมหนี้สิน    </t>
  </si>
  <si>
    <t xml:space="preserve">ส่วนของเจ้าของ      </t>
  </si>
  <si>
    <t xml:space="preserve">12   ทุนชำระแล้ว    </t>
  </si>
  <si>
    <t xml:space="preserve">  12.1  หุ้นสามัญที่ออกและชำระแล้ว  </t>
  </si>
  <si>
    <t>(ช1400)</t>
  </si>
  <si>
    <t xml:space="preserve">  12.2  หุ้นบุริมสิทธิที่ไม่สามารถไถ่ถอนได้ ชนิดไม่สะสมเงินปันผล   </t>
  </si>
  <si>
    <t xml:space="preserve">  12.3  หุ้นบุริมสิทธิที่ไม่สามารถไถ่ถอนได้ ชนิดสะสมเงินปันผล   </t>
  </si>
  <si>
    <t xml:space="preserve">  รวมทุนชำระแล้ว    </t>
  </si>
  <si>
    <t xml:space="preserve">13  เงินลงทุนจากสำนักงานใหญ่*    </t>
  </si>
  <si>
    <t xml:space="preserve">14  ใบสำคัญแสดงสิทธิที่จะซื้อหุ้น    </t>
  </si>
  <si>
    <t xml:space="preserve">15  ส่วนเกิน (ต่ำกว่า) มูลค่าหุ้น    </t>
  </si>
  <si>
    <t xml:space="preserve">16  องค์ประกอบอื่นของส่วนของเจ้าของ    </t>
  </si>
  <si>
    <t xml:space="preserve">  16.1  ส่วนเกิน (ต่ำกว่า) ทุนจากการเปลี่ยนแปลงมูลค่าเงินลงทุน  </t>
  </si>
  <si>
    <t xml:space="preserve">  16.2  ส่วนเกินทุนจากการเปลี่ยนแปลงมูลค่าสินทรัพย์  </t>
  </si>
  <si>
    <t xml:space="preserve">  16.3  ส่วนเกิน (ต่ำกว่า) ทุนอื่น  </t>
  </si>
  <si>
    <t xml:space="preserve">  16.4  กำไร(ขาดทุน)จากการประเมินมูลค่ายุติธรรมตราสารป้องกันความเสี่ยง  </t>
  </si>
  <si>
    <t xml:space="preserve">  16.5  ผลกำไร(ขาดทุน)ที่ยังไม่เกิดขึ้นจริงอื่น  </t>
  </si>
  <si>
    <t xml:space="preserve">  16.6  ภาษีเงินได้เกี่ยวกับองค์ประกอบของกำไรขาดทุนเบ็ดเสร็จอื่น  </t>
  </si>
  <si>
    <t xml:space="preserve">  16.7  อื่นๆ  </t>
  </si>
  <si>
    <t xml:space="preserve">17  กำไร (ขาดทุน) สะสม    </t>
  </si>
  <si>
    <t xml:space="preserve">  17.1  จัดสรรแล้ว  </t>
  </si>
  <si>
    <t xml:space="preserve">  17.2  ยังไม่ได้จัดสรร  </t>
  </si>
  <si>
    <t xml:space="preserve">18  หุ้นทุนซื้อคืน    </t>
  </si>
  <si>
    <t xml:space="preserve">  รวมส่วนของเจ้าของ    </t>
  </si>
  <si>
    <t xml:space="preserve">  รวมหนี้สินและส่วนของเจ้าของ    </t>
  </si>
  <si>
    <t>รายการนอกงบดุล-ภาระผูกพันทั้งสิ้น</t>
  </si>
  <si>
    <t xml:space="preserve">19  การรับอาวัลตั๋วเงิน    </t>
  </si>
  <si>
    <t>(ช7001)</t>
  </si>
  <si>
    <t xml:space="preserve">20  ออกหนังสือค้ำประกัน    </t>
  </si>
  <si>
    <t>(ช7002)</t>
  </si>
  <si>
    <t xml:space="preserve">21  ภาระผูกพันอื่น    </t>
  </si>
  <si>
    <t>หมายเหตุ : * ใช้สำหรับสาขาของบริษัทต่างประเทศ</t>
  </si>
  <si>
    <t>ช.1220</t>
  </si>
  <si>
    <t xml:space="preserve">สินทรัพย์      </t>
  </si>
  <si>
    <t xml:space="preserve">1  เงินลงทุนในหลักทรัพย์    </t>
  </si>
  <si>
    <t xml:space="preserve">  1.1  พันธบัตร ตั๋วเงิน หุ้นกู้ ออกโดย  </t>
  </si>
  <si>
    <t xml:space="preserve">    1.1.1 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</t>
  </si>
  <si>
    <t>(ช3302,3,6)</t>
  </si>
  <si>
    <t xml:space="preserve">    1.1.2 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 </t>
  </si>
  <si>
    <t xml:space="preserve">    1.1.4 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 รวมถึงรัฐวิสาหกิจต่างประเทศ (ในสกุลเงินตราใดๆ) </t>
  </si>
  <si>
    <t xml:space="preserve">    1.1.5  ธนาคารเพื่อการพัฒนาซึ่งร่วมก่อตั้งโดยหลายประเทศ</t>
  </si>
  <si>
    <t>(ช3303,6)</t>
  </si>
  <si>
    <t xml:space="preserve">    1.1.6  สถาบันการเงิน / บริษัทหลักทรัพย์ / บริษัทประกันภัย</t>
  </si>
  <si>
    <t xml:space="preserve">    1.1.7  บริษัท </t>
  </si>
  <si>
    <t xml:space="preserve">    1.1.8  อื่นๆ</t>
  </si>
  <si>
    <t xml:space="preserve">  1.2  หุ้นทุน  </t>
  </si>
  <si>
    <t xml:space="preserve">    1.2.1  "ตราสารทุนที่จดทะเบียนในตลาดหลักทรัพย์แห่งประเทศไทย ตลาดหลักทรัพย์ เอ็ม เอ ไอ</t>
  </si>
  <si>
    <t>(ช3305)</t>
  </si>
  <si>
    <t xml:space="preserve">    1.2.2  ตราสารทุนที่จดทะเบียนในตลาดหลักทรัพย์อื่น และอยู่ในดัชนีตลาดหลักทรัพย์ตามที่กำหนด</t>
  </si>
  <si>
    <t xml:space="preserve">    1.2.3  เงินลงทุนในบริษัทย่อยและบริษัทร่วม (ยกเว้นเงินลงทุนตาม 1.2.4)</t>
  </si>
  <si>
    <t xml:space="preserve">    1.2.4  เงินลงทุนในบริษัทย่อยและบริษัทร่วมที่ได้รับอนุญาตให้ประกอบธุรกิจประกันชีวิตตามกฏหมายว่าด้วยการประกันชีวิต และเงินลงทุนในบริษัทย่อยและบริษัทร่วมที่ได้รับอนุญาตให้ประกอบธุรกิจประกันวินาศภัยตามกฏหมายว่าด้วยการประกันวินาศภัย</t>
  </si>
  <si>
    <t xml:space="preserve">    1.2.5  หุ้นทุนอื่นๆ </t>
  </si>
  <si>
    <t xml:space="preserve">  1.3  อื่นๆ  </t>
  </si>
  <si>
    <t xml:space="preserve">    1.3.1  หน่วยลงทุน</t>
  </si>
  <si>
    <t>(ช3307)</t>
  </si>
  <si>
    <t xml:space="preserve">    1.3.2  ใบสำคัญแสดงสิทธิการซื้อหุ้นสามัญ-หุ้นกู้-หน่วยลงทุน-อื่นๆ</t>
  </si>
  <si>
    <t>(ช3308)</t>
  </si>
  <si>
    <t xml:space="preserve">    1.3.3  สลากออมทรัพย์</t>
  </si>
  <si>
    <t>(ช3309)</t>
  </si>
  <si>
    <t xml:space="preserve">2  เงินให้กู้ยืม    </t>
  </si>
  <si>
    <t xml:space="preserve">  2.1  เงินลงทุนให้เช่าซื้อรถ / เช่าทรัพย์สินแบบลิสซิ่ง  </t>
  </si>
  <si>
    <t>(ช3610, ช3620)</t>
  </si>
  <si>
    <t xml:space="preserve">  2.2  เงินให้กู้โดยมีกรมธรรม์เป็นประกัน (UL[ ]บาท)  </t>
  </si>
  <si>
    <t xml:space="preserve">  2.3  เงินให้กู้โดยมีอสังหาริมทรัพย์จำนองเป็นประกัน  </t>
  </si>
  <si>
    <t xml:space="preserve">    2.3.1  อสังหาริมทรัพย์ที่ใช้เป็นที่อยู่อาศัย</t>
  </si>
  <si>
    <t>(ช3520)</t>
  </si>
  <si>
    <t xml:space="preserve">    2.3.2  อสังหาริมทรัพย์ประเภทอื่น</t>
  </si>
  <si>
    <t xml:space="preserve">  2.4  เงินให้กู้ยืมโดยมีหลักทรัพย์เป็นประกัน    </t>
  </si>
  <si>
    <t>(ช3530)</t>
  </si>
  <si>
    <t xml:space="preserve">  2.5  เงินให้กู้ยืมโดยมีธนาคารพาณิชย์ค้ำประกัน  </t>
  </si>
  <si>
    <t>(ช3540)</t>
  </si>
  <si>
    <t xml:space="preserve">  2.6  เงินให้กู้ยืมโดยมีบุคคลค้ำประกัน  </t>
  </si>
  <si>
    <t>(ช3570)</t>
  </si>
  <si>
    <t xml:space="preserve">  2.7  เงินให้กู้ยืมอื่น  </t>
  </si>
  <si>
    <t>(ช3580)</t>
  </si>
  <si>
    <t xml:space="preserve">3  เงินลงทุนอื่น    </t>
  </si>
  <si>
    <t>(ช3690)</t>
  </si>
  <si>
    <t xml:space="preserve">4  เงินสดและเงินฝากกับสถาบันการเงิน    </t>
  </si>
  <si>
    <t>(ช3710)</t>
  </si>
  <si>
    <t xml:space="preserve">5  อสังหาริมทรัพย์และสินทรัพย์ดำเนินงาน    </t>
  </si>
  <si>
    <t xml:space="preserve">  5.1  ที่ทำการ  </t>
  </si>
  <si>
    <t>(ช5100)</t>
  </si>
  <si>
    <t xml:space="preserve">  5.2  สินทรัพย์ดำเนินงาน  </t>
  </si>
  <si>
    <t>(ช5300)</t>
  </si>
  <si>
    <t xml:space="preserve">6  อสังหาริมทรัพย์อื่น    </t>
  </si>
  <si>
    <t xml:space="preserve">  6.1  อสังหาริมทรัพย์รอการขาย  </t>
  </si>
  <si>
    <t>(ช5200)</t>
  </si>
  <si>
    <t xml:space="preserve">  6.2  อสังหาริมทรัพย์เพื่อการลงทุน  </t>
  </si>
  <si>
    <t>(ช3630, ช5100,ช5200)</t>
  </si>
  <si>
    <t xml:space="preserve">7  สินทรัพย์จากการประกันภัยต่อ (Reinsurance asset)    </t>
  </si>
  <si>
    <t xml:space="preserve">  7.1  เงินวางไว้จากการประกันภัยต่อ  </t>
  </si>
  <si>
    <t xml:space="preserve">  7.2  เงินค้างรับเกี่ยวกับการประกันภัยต่อ  </t>
  </si>
  <si>
    <t xml:space="preserve">  7.3  สำรองประกันภัยส่วนที่เรียกคืนจากการประกันภัยต่อที่รวมค่าเผื่อความผันผวน**  </t>
  </si>
  <si>
    <t xml:space="preserve">  7.4  ลูกหนี้ประกันภัยต่ออื่น  </t>
  </si>
  <si>
    <t xml:space="preserve">8  เบี้ยประกันภัยค้างรับ    </t>
  </si>
  <si>
    <t>(ช2600)</t>
  </si>
  <si>
    <t xml:space="preserve">9  สินทรัพย์ภาษีเงินได้รอตัดบัญชี    </t>
  </si>
  <si>
    <t xml:space="preserve">10  รายได้จากการลงทุนค้างรับ    </t>
  </si>
  <si>
    <t>(ช3100)</t>
  </si>
  <si>
    <t xml:space="preserve">11  ค่าความนิยม    </t>
  </si>
  <si>
    <t xml:space="preserve">12  ตราสารอนุพันธ์    </t>
  </si>
  <si>
    <t xml:space="preserve">13  สินทรัพย์อื่น    </t>
  </si>
  <si>
    <t>(ช5900)</t>
  </si>
  <si>
    <t xml:space="preserve">14  สินทรัพย์ลงทุนที่ผู้เอาประกันภัยรับความเสี่ยง    </t>
  </si>
  <si>
    <t>(ช1700)</t>
  </si>
  <si>
    <t xml:space="preserve">15  บัญชีเดินสะพัดสำนักงานใหญ่*  </t>
  </si>
  <si>
    <t>รวมสินทรัพย์</t>
  </si>
  <si>
    <t>*ใช้สำหรับสาขาของบริษัทต่างประเทศ</t>
  </si>
  <si>
    <t>** รวมค่าเผื่อความผันผวนใช้กับช่องราคาประเมิน</t>
  </si>
  <si>
    <t>* ใช้สำหรับสาขาของบริษัทต่างประเทศ</t>
  </si>
  <si>
    <t>ผลิตภัณฑ์ประกันชีวิตแบบทั่วไป</t>
  </si>
  <si>
    <t>อื่นๆ</t>
  </si>
  <si>
    <t>รวม</t>
  </si>
  <si>
    <t>สุขภาพ</t>
  </si>
  <si>
    <t xml:space="preserve">  1.1  รับประกันภัยโดยตรง</t>
  </si>
  <si>
    <t xml:space="preserve">  1.2  รับประกันภัยต่อ</t>
  </si>
  <si>
    <t xml:space="preserve">  1.3  เอาประกันภัยต่อ</t>
  </si>
  <si>
    <t xml:space="preserve">  1.4  สุทธิ (1.1+1.2-1.3)</t>
  </si>
  <si>
    <t xml:space="preserve">  2.1  รับประกันภัยโดยตรง</t>
  </si>
  <si>
    <t xml:space="preserve">  2.2  รับประกันภัยต่อ</t>
  </si>
  <si>
    <t xml:space="preserve">  2.3  เอาประกันภัยต่อ</t>
  </si>
  <si>
    <t xml:space="preserve">  2.4  สุทธิ (2.1+2.2-2.3)</t>
  </si>
  <si>
    <t xml:space="preserve">  3.1  รับประกันภัยโดยตรง</t>
  </si>
  <si>
    <t xml:space="preserve">  3.2  รับประกันภัยต่อ</t>
  </si>
  <si>
    <t xml:space="preserve">  3.3.  เอาประกันภัยต่อ</t>
  </si>
  <si>
    <t xml:space="preserve">  3.4  สุทธิ (3.1+3.2-3.3)</t>
  </si>
  <si>
    <t>ค่าใช้จ่ายในการดำเนินงาน</t>
  </si>
  <si>
    <t xml:space="preserve">      3.1.1.1  คณะกรรมการ</t>
  </si>
  <si>
    <t xml:space="preserve">      3.1.1.2  พนักงานและผู้บริหารตัวแทนประกันชีวิต</t>
  </si>
  <si>
    <t xml:space="preserve">      3.1.2.1  คณะกรรมการ</t>
  </si>
  <si>
    <t xml:space="preserve">      3.1.2.2  พนักงานและผู้บริหารตัวแทนประกันชีวิต</t>
  </si>
  <si>
    <t xml:space="preserve">      3.1.3.1  คณะกรรมการ</t>
  </si>
  <si>
    <t xml:space="preserve">      3.1.3.2  พนักงานและผู้บริหารตัวแทนประกันชีวิต</t>
  </si>
  <si>
    <t>ช.1210</t>
  </si>
  <si>
    <t>AIA</t>
  </si>
  <si>
    <t>Alife</t>
  </si>
  <si>
    <t>AZAY</t>
  </si>
  <si>
    <t>BLA</t>
  </si>
  <si>
    <t>BUILife</t>
  </si>
  <si>
    <t>DLA</t>
  </si>
  <si>
    <t>FWD</t>
  </si>
  <si>
    <t>GT</t>
  </si>
  <si>
    <t>KTAL</t>
  </si>
  <si>
    <t>MIT</t>
  </si>
  <si>
    <t>MTL</t>
  </si>
  <si>
    <t>OLIC</t>
  </si>
  <si>
    <t>PLA</t>
  </si>
  <si>
    <t>PLT</t>
  </si>
  <si>
    <t>SAHA</t>
  </si>
  <si>
    <t>SCB Life</t>
  </si>
  <si>
    <t>SEIC</t>
  </si>
  <si>
    <t>TLI</t>
  </si>
  <si>
    <t>TMLTH</t>
  </si>
  <si>
    <t>TSLI</t>
  </si>
  <si>
    <t xml:space="preserve">    1.1.3 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
(ในสกุลเงินบาท) </t>
  </si>
  <si>
    <t>รวม
TOTAL</t>
  </si>
  <si>
    <t>รวมทั้งหมด
Grand  Total</t>
  </si>
  <si>
    <t>ส่วนแบ่ง
Share</t>
  </si>
  <si>
    <t>TRE</t>
  </si>
  <si>
    <t>หน่วย : ล้านบาท
Unit : Million Baht</t>
  </si>
  <si>
    <t xml:space="preserve"> </t>
  </si>
  <si>
    <t>สมาคมประกันชีวิตไทย</t>
  </si>
  <si>
    <t>The Thai Life Assurance Association</t>
  </si>
  <si>
    <t>www.tlaa.org</t>
  </si>
  <si>
    <t>ลำดับ
ที่</t>
  </si>
  <si>
    <t>อัตราการ
เปลี่ยนแปลง</t>
  </si>
  <si>
    <t>no.</t>
  </si>
  <si>
    <t>Items</t>
  </si>
  <si>
    <t>1.</t>
  </si>
  <si>
    <t>ประเภทสามัญ (Ordinary)</t>
  </si>
  <si>
    <t>ตลอดชีพ (Whole Life)</t>
  </si>
  <si>
    <t>สะสมทรัพย์ (Endownment)</t>
  </si>
  <si>
    <t>เฉพาะกาล (Term)</t>
  </si>
  <si>
    <t>อื่นๆ (Others)</t>
  </si>
  <si>
    <t>ประเภทอุตสาหกรรม (Industrial)</t>
  </si>
  <si>
    <t>ประเภทกลุ่ม (Group)</t>
  </si>
  <si>
    <t>2.</t>
  </si>
  <si>
    <t>2.1</t>
  </si>
  <si>
    <t>กรมธรรม์ประกันชีวิตรายใหม่ (New Business)</t>
  </si>
  <si>
    <t xml:space="preserve">       ตลอดชีพ (Whole Life)</t>
  </si>
  <si>
    <t xml:space="preserve">       สะสมทรัพย์ (Endownment)</t>
  </si>
  <si>
    <t xml:space="preserve">       เฉพาะกาล (Term)</t>
  </si>
  <si>
    <t xml:space="preserve">       อื่นๆ (Others)</t>
  </si>
  <si>
    <t>2.2</t>
  </si>
  <si>
    <t>กรมธรรม์ประกันชีวิตที่ต่ออายุใหม่ (Reinstatment Policies)</t>
  </si>
  <si>
    <t>2.3</t>
  </si>
  <si>
    <t>3.</t>
  </si>
  <si>
    <t>มรณกรรม (Death)</t>
  </si>
  <si>
    <t>Continue...&gt;&gt;&gt;</t>
  </si>
  <si>
    <t>4.</t>
  </si>
  <si>
    <t>อัตราการเปลี่ยนแปลง</t>
  </si>
  <si>
    <t xml:space="preserve"> %  Change</t>
  </si>
  <si>
    <t>5.</t>
  </si>
  <si>
    <t>เบี้ยประกันภัยรับสุทธิทั้งหมด (Total Net Written Premiums)</t>
  </si>
  <si>
    <t xml:space="preserve">   เบี้ยประกันภัยรับสุทธิปีแรก (First Year Premiums)</t>
  </si>
  <si>
    <t xml:space="preserve">   เบี้ยประกันภัยรับสุทธิปีต่อไป (Renewal Premiums)</t>
  </si>
  <si>
    <t xml:space="preserve">   เบี้ยประกันภัยรับสุทธิจ่ายครั้งเดียว (Single Premiums)</t>
  </si>
  <si>
    <t>6.</t>
  </si>
  <si>
    <t xml:space="preserve">   ประเภทสามัญ (Ordinary)</t>
  </si>
  <si>
    <t xml:space="preserve">   ประเภทอุตสาหกรรม (Industrial)</t>
  </si>
  <si>
    <t xml:space="preserve">   ประเภทกลุ่ม (Group)</t>
  </si>
  <si>
    <t xml:space="preserve">   อุบัติเหตุส่วนบุคคล (PA)</t>
  </si>
  <si>
    <t>7.</t>
  </si>
  <si>
    <t>การจ่ายเงินตามกรมธรรม์ประกันภัย (Benefit Payments)</t>
  </si>
  <si>
    <t xml:space="preserve">   ครบกำหนด (Maturity)</t>
  </si>
  <si>
    <t xml:space="preserve">   มรณกรรม (Death)</t>
  </si>
  <si>
    <t xml:space="preserve">   เวนคืน (Surrender)</t>
  </si>
  <si>
    <t xml:space="preserve">   เงินได้ประจำ (Annuity)</t>
  </si>
  <si>
    <t xml:space="preserve">   อุบัติเหตุและทุพพลภาพ (Accident and Disability)</t>
  </si>
  <si>
    <t xml:space="preserve">   เงินจ่ายเพื่อการประกันสุขภาพ  (Health Benefit)</t>
  </si>
  <si>
    <t>8.</t>
  </si>
  <si>
    <t>รายได้จากธุรกิจประกันชีวิต (Income of Life Insurance Business)</t>
  </si>
  <si>
    <t xml:space="preserve">   รายได้จากเบี้ยประกันภัยรับ (Premium Income)</t>
  </si>
  <si>
    <t xml:space="preserve">   รายได้สุทธิจากการลงทุน (Net Investment Income)</t>
  </si>
  <si>
    <t xml:space="preserve">   รายได้อื่นๆ (Other Income)</t>
  </si>
  <si>
    <t>9.</t>
  </si>
  <si>
    <t>ค่าจ้างและค่าบำเหน็จ และค่าใช้จ่ายในการรับประกันภัยของธุรกิจประกันชีวิต (Commissions and Brokerages and Underwriting Expenses of Life Insurance Business)</t>
  </si>
  <si>
    <t xml:space="preserve">   ค่าจ้างและค่าบำเหน็จ (Commissions and Brokerages)</t>
  </si>
  <si>
    <t xml:space="preserve">   ค่าใช้จ่ายในการรับประกันภัยอื่น (Other Underwriting Expenses)</t>
  </si>
  <si>
    <t xml:space="preserve">   ค่าใช้จ่ายในการดำเนินงาน (Operation Expenses)</t>
  </si>
  <si>
    <t>10.</t>
  </si>
  <si>
    <t xml:space="preserve">   สินทรัพย์ลงทุน (Investment Assets)</t>
  </si>
  <si>
    <t xml:space="preserve">   อื่นๆ (Others)</t>
  </si>
  <si>
    <t>11.</t>
  </si>
  <si>
    <t xml:space="preserve">   หนี้สิน (Liabilities)</t>
  </si>
  <si>
    <t>13.</t>
  </si>
  <si>
    <t>14.</t>
  </si>
  <si>
    <t>15.</t>
  </si>
  <si>
    <t>ภาษีเงินได้นิติบุคคล (Corporate Taxes)</t>
  </si>
  <si>
    <t>กำไร (ขาดทุน) สุทธิประจำปี (Net Profit (Loss))</t>
  </si>
  <si>
    <t>หมายเหตุ  :  ไม่รวมข้อมูล บมจ.ไทยรีประกันชีวิต</t>
  </si>
  <si>
    <t>Remark    :  Excluding ThaiRe Life Assurance Public Co.,Ltd.</t>
  </si>
  <si>
    <t>หน่วย (Unit) : ล้านบาท (Million Baht)</t>
  </si>
  <si>
    <t>รวม
Total</t>
  </si>
  <si>
    <t>ตลอดชีพ/Whole Life</t>
  </si>
  <si>
    <t>สะสมทรัพย์/Endowment</t>
  </si>
  <si>
    <t>เฉพาะกาล/Term</t>
  </si>
  <si>
    <t>อื่น ๆ/Others</t>
  </si>
  <si>
    <t>รวม/Total</t>
  </si>
  <si>
    <t>จำนวน</t>
  </si>
  <si>
    <t>จำนวนเงิน</t>
  </si>
  <si>
    <t>ส่วนแบ่ง</t>
  </si>
  <si>
    <t>กรมธรรม์</t>
  </si>
  <si>
    <t>เอาประกันภัย</t>
  </si>
  <si>
    <t xml:space="preserve">No. of Policies </t>
  </si>
  <si>
    <t>Sum Insured</t>
  </si>
  <si>
    <t>Share</t>
  </si>
  <si>
    <t>ALife</t>
  </si>
  <si>
    <t>ประเภทสามัญ / Ordinary</t>
  </si>
  <si>
    <t>บริษัท 
Companies</t>
  </si>
  <si>
    <t>ประเภทอุตสาหกรรม / Industrial</t>
  </si>
  <si>
    <t>ประเภทกลุ่ม / Group</t>
  </si>
  <si>
    <t>รวม / Total</t>
  </si>
  <si>
    <t>การประกันภัยอุบัติเหตุส่วนบุคคล
Personal Accident</t>
  </si>
  <si>
    <t>TABLE  2  POLICIES INCREASED IN 2015</t>
  </si>
  <si>
    <t>TABLE  1  POLICIES IN FORCE AT THE END OF YEAR 2014</t>
  </si>
  <si>
    <t>TABLE 2.2 REINSTATEMENT POLICIES IN 2015</t>
  </si>
  <si>
    <t>TABLE 2.1 NEW BUSINESS IN 2015</t>
  </si>
  <si>
    <t>% + (-)</t>
  </si>
  <si>
    <t>เบี้ยประกันรับสุทธิปีแรก         Net 1st Year Premiums</t>
  </si>
  <si>
    <t>เงินสำรองตามกรมธรรม์   Life Policy Reserve</t>
  </si>
  <si>
    <t>% of Population</t>
  </si>
  <si>
    <t>/ 1984</t>
  </si>
  <si>
    <t>/ 1985</t>
  </si>
  <si>
    <t>/ 1986</t>
  </si>
  <si>
    <t>/ 1987</t>
  </si>
  <si>
    <t>/ 1988</t>
  </si>
  <si>
    <t>/ 1989</t>
  </si>
  <si>
    <t>/ 1990</t>
  </si>
  <si>
    <t>/ 1991</t>
  </si>
  <si>
    <t>/ 1992</t>
  </si>
  <si>
    <t>/ 1993</t>
  </si>
  <si>
    <t>/ 1994</t>
  </si>
  <si>
    <t>/ 1995</t>
  </si>
  <si>
    <t>/ 1996</t>
  </si>
  <si>
    <t>/ 1997</t>
  </si>
  <si>
    <t>/ 1998</t>
  </si>
  <si>
    <t>/ 1999</t>
  </si>
  <si>
    <t>/ 2000</t>
  </si>
  <si>
    <t>/ 2001</t>
  </si>
  <si>
    <t>/ 2003</t>
  </si>
  <si>
    <t>/ 2004</t>
  </si>
  <si>
    <t>/ 2005</t>
  </si>
  <si>
    <t>/ 2006</t>
  </si>
  <si>
    <t>/ 2007</t>
  </si>
  <si>
    <t>/ 2008</t>
  </si>
  <si>
    <t>/ 2009</t>
  </si>
  <si>
    <t>/ 2010</t>
  </si>
  <si>
    <t>/ 2011</t>
  </si>
  <si>
    <t>/ 2012</t>
  </si>
  <si>
    <t>/ 2013</t>
  </si>
  <si>
    <t>/ 2014</t>
  </si>
  <si>
    <t>Remark    :  1. Excluding ThaiRe Life Assurance Public Co.,Ltd.</t>
  </si>
  <si>
    <t>TABLE 3 NEW BUSINESS DURING THE YEAR 2003-2015</t>
  </si>
  <si>
    <t>/ 2015</t>
  </si>
  <si>
    <t>ประเภทการประกันภัย</t>
  </si>
  <si>
    <t>Type of Insurance</t>
  </si>
  <si>
    <t>สามัญ (Ordinary)</t>
  </si>
  <si>
    <t>อุตสาหกรรม (Industrial)</t>
  </si>
  <si>
    <t>กลุ่ม (Group)</t>
  </si>
  <si>
    <t>รวม (Total)</t>
  </si>
  <si>
    <t>TABLE 4 NEW BUSINESS DURING THE YEAR 2015</t>
  </si>
  <si>
    <t>TABLE 5 POLICIES IN FORCE AT THE END OF YEAR 2015</t>
  </si>
  <si>
    <t>SELIC</t>
  </si>
  <si>
    <t xml:space="preserve">  </t>
  </si>
  <si>
    <t>บริษัท
Companies</t>
  </si>
  <si>
    <t>จำนวนกรมธรรม์
No. of Policies</t>
  </si>
  <si>
    <t>2400.0000.1</t>
  </si>
  <si>
    <t>2400.1</t>
  </si>
  <si>
    <t>1.  เบี้ยประกันภัยปีแรก (หักส่งคืนแล้ว)</t>
  </si>
  <si>
    <t>2400.1.1</t>
  </si>
  <si>
    <t>2400.1.2</t>
  </si>
  <si>
    <t>2400.1.3</t>
  </si>
  <si>
    <t>2400.1.4</t>
  </si>
  <si>
    <t>2400.2</t>
  </si>
  <si>
    <t>2.  เบี้ยประกันภัยปีต่อไป (หักส่งคืนแล้ว)</t>
  </si>
  <si>
    <t>2400.2.1</t>
  </si>
  <si>
    <t>2400.2.2</t>
  </si>
  <si>
    <t>2400.2.3</t>
  </si>
  <si>
    <t>2400.2.4</t>
  </si>
  <si>
    <t>2400.3</t>
  </si>
  <si>
    <t>3.  เบี้ยประกันภัยจ่ายครั้งเดียว (หักส่งคืนแล้ว)</t>
  </si>
  <si>
    <t>2400.3.1</t>
  </si>
  <si>
    <t>2400.3.2</t>
  </si>
  <si>
    <t>2400.3.3</t>
  </si>
  <si>
    <t>2400.3.4</t>
  </si>
  <si>
    <t>2400.4</t>
  </si>
  <si>
    <t>รายการ
1</t>
  </si>
  <si>
    <t>สามัญ / Odinary
2</t>
  </si>
  <si>
    <t>กลุ่ม / Group
4</t>
  </si>
  <si>
    <t>รวม / Total
5</t>
  </si>
  <si>
    <t>แบบบำนาญ
Annuity
6</t>
  </si>
  <si>
    <t>แบบยูนิตลิงค์
Unit-Linked
7</t>
  </si>
  <si>
    <t>แบบยูนิเวอร์แซลไลฟ์
Universal Life
8</t>
  </si>
  <si>
    <t>อุบัติเหตุส่วนบุคคล
Personal Accident
9</t>
  </si>
  <si>
    <t>รวม / Total
(5+6+7+8+9)
10</t>
  </si>
  <si>
    <t>บริษัท / Companies</t>
  </si>
  <si>
    <t>1. เบี้ยประกันภัยปีแรก (หักส่งคืนแล้ว)</t>
  </si>
  <si>
    <t>2. เบี้ยประกันภัยปีต่อไป (หักส่งคืนแล้ว)</t>
  </si>
  <si>
    <t>3. เบี้ยประกันภัยจ่ายครั้งเดียว (หักส่งคืนแล้ว)</t>
  </si>
  <si>
    <t>Tre</t>
  </si>
  <si>
    <t>Frist Year Premiums (Less Refund)</t>
  </si>
  <si>
    <t xml:space="preserve">    1.1 รับประกันภัยโดยตรง</t>
  </si>
  <si>
    <t>Direct Premiums</t>
  </si>
  <si>
    <t xml:space="preserve">    1.2 รับประกันภัยต่อ</t>
  </si>
  <si>
    <t>Reinsurance Assumed</t>
  </si>
  <si>
    <t xml:space="preserve">    1.3 เอาประกันภัยต่อ</t>
  </si>
  <si>
    <t>Reinsurance Ceded</t>
  </si>
  <si>
    <t xml:space="preserve">    1.4 สุทธิ (1.1+1.2-1.3)</t>
  </si>
  <si>
    <t>Net</t>
  </si>
  <si>
    <t>Renewal Premiums (Less Refund)</t>
  </si>
  <si>
    <t xml:space="preserve">    2.1 รับประกันภัยโดยตรง</t>
  </si>
  <si>
    <t xml:space="preserve">    2.2 รับประกันภัยต่อ</t>
  </si>
  <si>
    <t xml:space="preserve">    2.3 เอาประกันภัยต่อ</t>
  </si>
  <si>
    <t xml:space="preserve">    2.4 สุทธิ (2.1+2.2-2.3)</t>
  </si>
  <si>
    <t>Single Premiums (Less Refund)</t>
  </si>
  <si>
    <t xml:space="preserve">    3.1 รับประกันภัยโดยตรง</t>
  </si>
  <si>
    <t xml:space="preserve">    3.2 รับประกันภัยต่อ</t>
  </si>
  <si>
    <t xml:space="preserve">    3.3 เอาประกันภัยต่อ</t>
  </si>
  <si>
    <t xml:space="preserve">    3.4 สุทธิ (3.1+3.2-3.3)</t>
  </si>
  <si>
    <t>4. รวมทั้งสิ้น (1+2+3)</t>
  </si>
  <si>
    <t>Total (1+2+3)</t>
  </si>
  <si>
    <t xml:space="preserve">    4.1 รับประกันภัยโดยตรง</t>
  </si>
  <si>
    <t xml:space="preserve">    4.2 รับประกันภัยต่อ</t>
  </si>
  <si>
    <t xml:space="preserve">    4.3 เอาประกันภัยต่อ</t>
  </si>
  <si>
    <t xml:space="preserve">    4.4 สุทธิ (4.1+4.2-4.3)</t>
  </si>
  <si>
    <t>รวมทั้งสิ้น 
Grand Total</t>
  </si>
  <si>
    <t>%
+ (-)</t>
  </si>
  <si>
    <t>สามัญ
Ordinary</t>
  </si>
  <si>
    <t>อุตสาหกรรม
Industrial</t>
  </si>
  <si>
    <t>กลุ่ม
Group</t>
  </si>
  <si>
    <t>ประกันภัยอุบัติเหตุส่วนบุคคล (PA)</t>
  </si>
  <si>
    <t>ปี / Year</t>
  </si>
  <si>
    <t>แบบบำนาญ
Annuity</t>
  </si>
  <si>
    <t>แบบยูนิตลิงค์
Unit-Linked</t>
  </si>
  <si>
    <t>แบบยูนิเวอร์แซลไลฟ์
Universal Life</t>
  </si>
  <si>
    <t>1.  เบี้ยประกันภัยที่ถือเป็นรายได้</t>
  </si>
  <si>
    <t>2.  รายได้ค่าจ้างและค่าบำเหน็จ</t>
  </si>
  <si>
    <t>3.  รายได้จากการลงทุนสุทธิ</t>
  </si>
  <si>
    <t>4.  รวม (1+2+3)</t>
  </si>
  <si>
    <t>5.  สำรองประกันภัยสำหรับสัญญาประกันภัยระยะยาวเพิ่ม (ลด)</t>
  </si>
  <si>
    <t>6.  สำรองความเสี่ยงภัยที่ยังไม่สิ้นสุดเพิ่ม (ลด)</t>
  </si>
  <si>
    <t>7.  เงินจ่ายตามกรมธรรม์ประกันภัยที่เกิดขึ้นระหว่างปี</t>
  </si>
  <si>
    <t>8.  ค่าสินไหมทดแทนที่เกิดขึ้นระหว่างปี</t>
  </si>
  <si>
    <t>9.  ค่าจ้างและค่าบำเหน็จ</t>
  </si>
  <si>
    <t>10.  ค่าใช้จ่ายในการรับประกันภัยอื่น</t>
  </si>
  <si>
    <t>11.  ค่าใช้จ่ายในการดำเนินงาน</t>
  </si>
  <si>
    <t>12.  รวม (5+6+7+8+9+10+11)</t>
  </si>
  <si>
    <t>13.  กำไร (ขาดทุน) จากการรับประกันภัย (4-12)</t>
  </si>
  <si>
    <t>14.  รายได้อื่น</t>
  </si>
  <si>
    <t>15.  ค่าใช้จ่ายอื่น</t>
  </si>
  <si>
    <t>16.  กำไร (ขาดทุน) จากการดำเนินงาน (13+14-15)</t>
  </si>
  <si>
    <t xml:space="preserve">  17.1  กำไร (ขาดทุน) จากการจำหน่ายเงินลงทุน</t>
  </si>
  <si>
    <t xml:space="preserve">  17.2  กำไร (ขาดทุน) จากการโอนเปลี่ยนประเภทเงินลงทุน</t>
  </si>
  <si>
    <t>กำไรขาดทุนเบ็ดเสร็จอื่น</t>
  </si>
  <si>
    <t>1.  ค่าจ้างและค่าบำเหน็จ</t>
  </si>
  <si>
    <t xml:space="preserve">  1.1  ตัวแทนประกันชีวิตและนายหน้าประกันชีวิต</t>
  </si>
  <si>
    <t xml:space="preserve">  1.3  ผู้บริหารตัวแทนประกันชีวิต</t>
  </si>
  <si>
    <t xml:space="preserve">  1.4  รวม (1.1+1.2+1.3)</t>
  </si>
  <si>
    <t>2.  ค่าใช้จ่ายในการรับประกันภัยอื่น</t>
  </si>
  <si>
    <t xml:space="preserve">  2.1  ค่าตรวจสอบและรายงานสำหรับการพิจารณาการรับประกันภัย</t>
  </si>
  <si>
    <t xml:space="preserve">  2.2  ค่าตรวจสุขภาพ</t>
  </si>
  <si>
    <t xml:space="preserve">  2.3  ค่าใช้จ่ายส่งเสริมการขาย</t>
  </si>
  <si>
    <t xml:space="preserve">  2.4  อื่น ๆ</t>
  </si>
  <si>
    <t xml:space="preserve">  2.5  รวมค่าใช้จ่ายในการรับประกันภัยอื่น</t>
  </si>
  <si>
    <t>3.  ค่าใช้จ่ายสำนักงาน</t>
  </si>
  <si>
    <t xml:space="preserve">  3.1  ผลประโยชน์พนักงาน</t>
  </si>
  <si>
    <t xml:space="preserve">    3.1.1  เงินเดือน</t>
  </si>
  <si>
    <t xml:space="preserve">    3.1.2  ผลประโยชน์อื่น -ระยะสั้น</t>
  </si>
  <si>
    <t xml:space="preserve">    3.1.3  ผลประโยชน์อื่น -ระยะยาว</t>
  </si>
  <si>
    <t xml:space="preserve">    3.1.4  รวม</t>
  </si>
  <si>
    <t xml:space="preserve">  3.2  ค่าใช้จ่ายเกี่ยวกับอาคารสถานที่และอุปกรณ์</t>
  </si>
  <si>
    <t xml:space="preserve">    3.2.1  ค่าเช่า</t>
  </si>
  <si>
    <t xml:space="preserve">    3.2.2  ค่าซ่อมแซมและบำรุงรักษา</t>
  </si>
  <si>
    <t xml:space="preserve">    3.2.3  ค่าเบี้ยประกันภัย</t>
  </si>
  <si>
    <t xml:space="preserve">    3.2.4  ค่าไฟฟ้าและน้ำประปา</t>
  </si>
  <si>
    <t xml:space="preserve">    3.2.5  ค่าใช้จ่ายสมองกล</t>
  </si>
  <si>
    <t xml:space="preserve">    3.2.6  ค่าเสื่อมราคา</t>
  </si>
  <si>
    <t xml:space="preserve">    3.2.8  รวม</t>
  </si>
  <si>
    <t xml:space="preserve">  3.3  ค่าภาษีอากร</t>
  </si>
  <si>
    <t xml:space="preserve">  3.4  หนี้สูญและหนี้สงสัยจะสูญ</t>
  </si>
  <si>
    <t xml:space="preserve">  3.5  ค่าใช้จ่ายอื่น</t>
  </si>
  <si>
    <t xml:space="preserve">    3.5.1  ค่าใช้จ่ายเดินทาง</t>
  </si>
  <si>
    <t xml:space="preserve">    3.5.2  ค่าไปรษณีย์และสื่อสาร</t>
  </si>
  <si>
    <t xml:space="preserve">    3.5.3  ค่าเครื่องเขียนและแบบพิมพ์</t>
  </si>
  <si>
    <t xml:space="preserve">    3.5.4  ค่าธรรมเนียมวิชาชีพ</t>
  </si>
  <si>
    <t xml:space="preserve">    3.5.5  ค่าดอกเบี้ยและค่าธรรมเนียมสถาบันการเงิน</t>
  </si>
  <si>
    <t xml:space="preserve">    3.5.6  ค่าใช้จ่ายยานพาหนะ</t>
  </si>
  <si>
    <t xml:space="preserve">    3.5.7  ค่าโฆษณา</t>
  </si>
  <si>
    <t xml:space="preserve">    3.5.8  ค่ารับรอง</t>
  </si>
  <si>
    <t xml:space="preserve">    3.5.9  ค่าการกุศล</t>
  </si>
  <si>
    <t xml:space="preserve">    3.5.10  ค่าบำรุงสมาคมและสถาบัน</t>
  </si>
  <si>
    <t xml:space="preserve">    3.5.11  ค่าธรรมเนียมและค่าปรับ</t>
  </si>
  <si>
    <t xml:space="preserve">    3.5.12  อื่น ๆ </t>
  </si>
  <si>
    <t xml:space="preserve">    3.5.13  ค่าใช้จ่ายที่สำนักงานใหญ่เฉลี่ยจากสำนักงานสาขา*</t>
  </si>
  <si>
    <t xml:space="preserve">    3.5.14  รวม</t>
  </si>
  <si>
    <t>4.  รวมค่าใช้จ่าย (1.4+2.5+3.1.4+3.2.8+3.3+3.4+3.5.14)</t>
  </si>
  <si>
    <t>ปี
Year</t>
  </si>
  <si>
    <t>ตัวแทนที่ได้รับใบอนุญาตทั้งสิ้น
Total Number of License at The End of Year</t>
  </si>
  <si>
    <t>หมายเหตุ  :  ฝ่ายพัฒนาระบบใบอนุญาต สำนักงาน คปภ.</t>
  </si>
  <si>
    <t>Remark    :  Data from Office of Insurance Commission</t>
  </si>
  <si>
    <t>นายหน้าบุคคลธรรมดาที่ได้รับใบอนุญาตทั้งสิ้น
Total Number of Licence at The End of Year</t>
  </si>
  <si>
    <t>เงินจ่ายตามกรมธรรม์ประกันภัยที่เกิดขึ้นระหว่างปี / Benefit Payments During of Year</t>
  </si>
  <si>
    <t>ค่าใช้จ่าย / Expenses</t>
  </si>
  <si>
    <t>รวมทั้งหมด
Grand Total</t>
  </si>
  <si>
    <t>ครบกำหนด</t>
  </si>
  <si>
    <t>มรณกรรม</t>
  </si>
  <si>
    <t>เวนคืน</t>
  </si>
  <si>
    <t>เงินได้ประจำ</t>
  </si>
  <si>
    <t>อุบัติเหตุและทุพพลภาพ</t>
  </si>
  <si>
    <t>เงินปันผล</t>
  </si>
  <si>
    <t>ค่าจ้างหรือค่าบำเหน็จ</t>
  </si>
  <si>
    <t>Maturity</t>
  </si>
  <si>
    <t>Death</t>
  </si>
  <si>
    <t>Surrender</t>
  </si>
  <si>
    <t>Annuity</t>
  </si>
  <si>
    <t>Accident &amp; Disability</t>
  </si>
  <si>
    <t>Others</t>
  </si>
  <si>
    <t>Total</t>
  </si>
  <si>
    <t>Dividends</t>
  </si>
  <si>
    <t>Operating Expenses</t>
  </si>
  <si>
    <t xml:space="preserve">ปี
YEAR                    </t>
  </si>
  <si>
    <t>เงินจ่ายเพื่อการประกัน</t>
  </si>
  <si>
    <t>Commission &amp; Brokerages</t>
  </si>
  <si>
    <t>Others Expenses</t>
  </si>
  <si>
    <t>เงินจ่ายตามกรมธรรม์ประกันภัย / Benefit Payments</t>
  </si>
  <si>
    <t>ค่าใช้จ่ายในการดำเนินงาน / Operating Expenses</t>
  </si>
  <si>
    <t xml:space="preserve">    ค่าใช้จ่ายในการรับประกันภัยอื่น</t>
  </si>
  <si>
    <t>Underwriting
Expenses</t>
  </si>
  <si>
    <t>เงินปันผลตาม
กรมธรรม์ประกันภัย</t>
  </si>
  <si>
    <t>ค่าใช้จ่ายในการ
รับประกันอื่น</t>
  </si>
  <si>
    <t>ค่าใช้จ่ายในการ
ดำเนินงาน</t>
  </si>
  <si>
    <t>Commissions &amp; 
Brokerages</t>
  </si>
  <si>
    <t>Operating
Expenses</t>
  </si>
  <si>
    <t>หน่วย (Unit) : ล้านบาท (million Baht)</t>
  </si>
  <si>
    <t>หน่วย (Unit) : พันบาท (Thousand Baht)</t>
  </si>
  <si>
    <t>แบบบำนาญ (Annuity)</t>
  </si>
  <si>
    <t>แบบยูนิตลิงค์ (Unit-Linked)</t>
  </si>
  <si>
    <t>แบบยูนิเวอร์แซลไลฟ์ (Universal Life)</t>
  </si>
  <si>
    <t>การประกันภัยอุบัติเหตุส่วนบุคคล
(Personal Accident)</t>
  </si>
  <si>
    <t>Sum Insured
(per Policy)</t>
  </si>
  <si>
    <t>จำนวนเงินเอาประกันภัย
เฉลี่ยต่อกรมธรรม์</t>
  </si>
  <si>
    <t>จำนวนเงิน
เอาประกันภัย</t>
  </si>
  <si>
    <t xml:space="preserve">สาเหตุ
Type             </t>
  </si>
  <si>
    <t>%
Share</t>
  </si>
  <si>
    <t>อุตสาหกรรม/Industrial
3</t>
  </si>
  <si>
    <t>การประกันชีวิตกรมธรรม์หลัก / Main Policy</t>
  </si>
  <si>
    <t>สัญญาเพิ่มเติม / Rider</t>
  </si>
  <si>
    <t>รวม / Total
(11+12+13)
14</t>
  </si>
  <si>
    <t>รวม / Grand Total
(10+14)
15</t>
  </si>
  <si>
    <t>อุบัติเหตุ
Accident</t>
  </si>
  <si>
    <t>สุขภาพ
Health</t>
  </si>
  <si>
    <t>อื่นๆ
Others</t>
  </si>
  <si>
    <t>เบี้ยประกันภัยจ่ายครั้งเดียว / Single Premiums</t>
  </si>
  <si>
    <t>เบี้ยประกันภัยปีต่อไป / Renewal Premiums</t>
  </si>
  <si>
    <t>เบี้ยประกันภัยปีแรก / First Year Premiums</t>
  </si>
  <si>
    <t>รวมเบี้ยประกันภัยรับทั้งสิ้น / Total Premiums</t>
  </si>
  <si>
    <t>หน่วย : ล้านบาท (Unit : Million Baht)</t>
  </si>
  <si>
    <t>1.  เบี้ยประกันภัยรับสุทธิ</t>
  </si>
  <si>
    <t xml:space="preserve">  1.1  หัก ส่วนที่ไม่ใช่เบี้ยประกันภัยรับตามมาตรฐานการบัญชี</t>
  </si>
  <si>
    <t xml:space="preserve">  1.2  เบี้ยประกันภัยรับสุทธิตามมาตรฐานการบัญชี (1 - 1.1)</t>
  </si>
  <si>
    <t>2.  สำรองเบี้ยประกันภัยที่ยังไม่ถือเป็นรายได้</t>
  </si>
  <si>
    <t xml:space="preserve">  2.1  ปีที่แล้ว</t>
  </si>
  <si>
    <t xml:space="preserve">  2.2  ปีปัจจุบัน</t>
  </si>
  <si>
    <t>3.  เบี้ยประกันภัยที่ถือเป็นรายได้ (1.2 + (2.1 -2.2))</t>
  </si>
  <si>
    <t>4.  รายได้ค่าจ้างและค่าบำเหน็จ</t>
  </si>
  <si>
    <t>5.  รายได้จากการลงทุนสุทธิ</t>
  </si>
  <si>
    <t>6.  รวมรายได้ (3+4+5)</t>
  </si>
  <si>
    <t>7.  สำรองประกันภัยสำหรับสัญญาประกันภัยระยะยาว</t>
  </si>
  <si>
    <t xml:space="preserve">  7.1  ปีที่แล้ว</t>
  </si>
  <si>
    <t xml:space="preserve">  7.2  ปีปัจจุบัน</t>
  </si>
  <si>
    <t>9.  สำรองประกันภัยสำหรับสัญญาประกันภัยระยะสั้น</t>
  </si>
  <si>
    <t xml:space="preserve">  9.1  สำรองความเสี่ยงภัยที่ยังไม่สิ้นสุด</t>
  </si>
  <si>
    <t xml:space="preserve">    9.1.1 ปีที่แล้ว</t>
  </si>
  <si>
    <t xml:space="preserve">    9.1.2 ปีปัจจุบัน</t>
  </si>
  <si>
    <t>10.  เงินจ่ายตามกรมธรรม์ประกันภัยที่เกิดขึ้นระหว่างปี</t>
  </si>
  <si>
    <t xml:space="preserve">  10.1  เงินครบกำหนด</t>
  </si>
  <si>
    <t xml:space="preserve">  10.2  เงินค่ามรณกรรม</t>
  </si>
  <si>
    <t xml:space="preserve">  10.3  เงินค่าเวนคืนกรมธรรม์ประกันภัย</t>
  </si>
  <si>
    <t xml:space="preserve">  10.4  เงินได้ประจำตามกรมธรรม์แบบบำนาญ</t>
  </si>
  <si>
    <t xml:space="preserve">  10.5  เงินปันผลตามกรมธรรม์ประกันภัย</t>
  </si>
  <si>
    <t xml:space="preserve">  10.6  อื่นๆ</t>
  </si>
  <si>
    <t xml:space="preserve">  10.7  รวม (10.1+10.2+10.3+10.4+10.5+10.6)</t>
  </si>
  <si>
    <t>11.  ค่าสินไหมทดแทนจ่ายระหว่างปี</t>
  </si>
  <si>
    <t>12.  สำรองค่าสินไหมทดแทน</t>
  </si>
  <si>
    <t xml:space="preserve">  12.1  เกิดขึ้นแล้วแต่ยังไม่ได้รับรายงาน</t>
  </si>
  <si>
    <t xml:space="preserve">    12.1.1 ปีที่แล้ว</t>
  </si>
  <si>
    <t xml:space="preserve">    12.1.2 ปีปัจจุบัน</t>
  </si>
  <si>
    <t xml:space="preserve">  12.2  เกิดขึ้นแล้วและได้รับรายงานแล้ว</t>
  </si>
  <si>
    <t xml:space="preserve">    12.2.1 ปีที่แล้ว</t>
  </si>
  <si>
    <t xml:space="preserve">    12.2.2 ปีปัจจุบัน</t>
  </si>
  <si>
    <t xml:space="preserve">  12.3  รวมสำรองค่าสินไหมทดแทน(12.1.2+12.2.2)</t>
  </si>
  <si>
    <t>13.  ค่าสินไหมทดแทนที่เกิดขึ้นระหว่างปี (11+(12.1.2-12.1.1)+(12.2.2-12.2.1))</t>
  </si>
  <si>
    <t>14.  รวมเงินสำรองประกันภัย เงินจ่ายตามกรมธรรม์และค่าสินไหมทดแทน (8+9.2+10.7+13)</t>
  </si>
  <si>
    <t>15.  ค่าจ้างและค่าบำเหน็จ</t>
  </si>
  <si>
    <t>16.  ค่าใช้จ่ายในการรับประกันภัยอื่น</t>
  </si>
  <si>
    <t>17.  ค่าใช้จ่ายในการดำเนินงาน</t>
  </si>
  <si>
    <t>18.  รวมค่าใช้จ่าย (15+16+17)</t>
  </si>
  <si>
    <t>19.  กำไร (ขาดทุน) จากการรับประกันภัย (6-14-18)</t>
  </si>
  <si>
    <t>เงินเอาประกันภัยเฉลี่ยต่อกรมธรรม์
Sum Insured per Policy</t>
  </si>
  <si>
    <t>จำนวนเงินเอาประกันภัย
Sum Insured</t>
  </si>
  <si>
    <t>ผลิตภัณฑ์ประกันชีวิตแบบบำนาญ (Annuity)</t>
  </si>
  <si>
    <t>ผลิตภัณฑ์ประกันชีวิตแบบยูนิตลิงค์ (Unit-Linked)</t>
  </si>
  <si>
    <t>ผลิตภัณฑ์ประกันชีวิตแบบยูนิเวอร์แซลไลฟ์ (Universal Life)</t>
  </si>
  <si>
    <t>การประกันภัยอุบัติเหตุส่วนบุคคล (Personal Accident)</t>
  </si>
  <si>
    <t>จำนวนเงิน (ล้านบาท)
Amount (million baht)</t>
  </si>
  <si>
    <t xml:space="preserve">   ผลิตภัณฑ์ประกันชีวิตแบบบำนาญ (Annuity)</t>
  </si>
  <si>
    <t xml:space="preserve">   ผลิตภัณฑ์ประกันชีวิตแบบยูนิตลิงค์ (Unit-Linked)</t>
  </si>
  <si>
    <t xml:space="preserve">   ผลิตภัณฑ์ประกันชีวิตแบบยูนิเวอร์แซลไลฟ์ (Universal Life)</t>
  </si>
  <si>
    <t xml:space="preserve">   สัญญาเพิ่มเติม (อุบัติเหตุ) (Accident Rider)</t>
  </si>
  <si>
    <t xml:space="preserve">   สัญญาเพิ่มเติม (สุขภาพ) (Health Rider)</t>
  </si>
  <si>
    <t xml:space="preserve">   สัญญาเพิ่มเติม (อื่นๆ) (Others Rider)</t>
  </si>
  <si>
    <t>รวมสินทรัพย์ (Total Assets)</t>
  </si>
  <si>
    <t xml:space="preserve">   เงินลงทุนในหลักทรัพย์  </t>
  </si>
  <si>
    <t xml:space="preserve">   เงินให้กู้ยืม</t>
  </si>
  <si>
    <t xml:space="preserve">   เงินลงทุนอื่น</t>
  </si>
  <si>
    <t xml:space="preserve">   เงินสดและเงินฝากกับสถาบันการเงิน  </t>
  </si>
  <si>
    <t>12.</t>
  </si>
  <si>
    <t>ประชากร (ล้านคน)
Population (Million)</t>
  </si>
  <si>
    <t xml:space="preserve">รายงานประจำปี 2558 ของสมาคมประกันชีวิตไทย
สินทรัพย์ (ราคาประเมิน) </t>
  </si>
  <si>
    <t>ตารางที่ 14.1 สินทรัพย์ของธุรกิจประกันชีวิต ปี 2558 (ราคาประเมิน)</t>
  </si>
  <si>
    <t>TABLE 14.1 ASSETS OF LIFE INSURANCE BUSINESS IN 2015 (ADMITTED)</t>
  </si>
  <si>
    <t>รายงานประจำปี 2558 ของสมาคมประกันชีวิตไทย
หนี้สินและส่วนของเจ้าของ</t>
  </si>
  <si>
    <t>ตารางที่ 15.1 หนี้สินของธุรกิจประกันชีวิต ปี 2558 (ราคาประเมิน)</t>
  </si>
  <si>
    <t>TABLE 15.1 LIABILITY OF LIFE INSURANCE BUSINESS IN 2015 (ADMITTED)</t>
  </si>
  <si>
    <t xml:space="preserve">  จำนวนเงินเอาประกันภัย
(ล้านบาท)
Sum Insured (million baht)</t>
  </si>
  <si>
    <t>จำนวนกรมธรรม์ประกันภัย
Number of  Policies</t>
  </si>
  <si>
    <t xml:space="preserve">   อสังหาริมทรัพย์เพื่อการลงทุน  </t>
  </si>
  <si>
    <t xml:space="preserve">   สินทรัพย์ลงทุนที่ผู้เอาประกันภัยรับความเสี่ยง  </t>
  </si>
  <si>
    <t>สินทรัพย์ลงทุน (Investment Assets)</t>
  </si>
  <si>
    <t xml:space="preserve">Remark : Yield Rate 2015  =  Net Investment Income 2015 / ((Total Investment Assets 2015 + 2014) / 2) </t>
  </si>
  <si>
    <t>รวมสินทรัพย์ลงทุน ปี 2557 (Total Investment Assets in 2014)</t>
  </si>
  <si>
    <t>รวมสินทรัพย์ลงทุน ปี 2558 (Total Investment Assets in 2015)</t>
  </si>
  <si>
    <t>16.</t>
  </si>
  <si>
    <t>สินทรัพย์
Assets</t>
  </si>
  <si>
    <t>จำนวนเงิน
Amount</t>
  </si>
  <si>
    <t>สัดส่วน
(%)</t>
  </si>
  <si>
    <t>เงินสำรองประกันภัย (Life  Policy  Reserves)</t>
  </si>
  <si>
    <t>หนี้สินอื่นตามกรมธรรม์ประกันภัย (Due  to  Insureds)</t>
  </si>
  <si>
    <t>เงินให้กู้ยืม (Loans)</t>
  </si>
  <si>
    <t>เงินลงทุนอื่น (Other  Investment)</t>
  </si>
  <si>
    <t>(Cash  and  Financial  Institution  Deposits)</t>
  </si>
  <si>
    <t>(Immovable  Assets and Operating Assets)</t>
  </si>
  <si>
    <t>เบี้ยประกันภัยค้างรับ (Uncollected  Premiums)</t>
  </si>
  <si>
    <t>รายได้จากการลงทุนค้างรับ (Accrued  Income)</t>
  </si>
  <si>
    <t xml:space="preserve">       * ใช้สำหรับสาขาของบริษัทต่างประเทศ (use for foreige brance)</t>
  </si>
  <si>
    <t xml:space="preserve">ปี
Year                </t>
  </si>
  <si>
    <t>สินทรัพย์ลงทุน
Investment Assets</t>
  </si>
  <si>
    <t>อัตราผลตอบแทนจากการลงทุน
Yield Rate</t>
  </si>
  <si>
    <t xml:space="preserve">ปี                      </t>
  </si>
  <si>
    <t>สินทรัพย์รวม</t>
  </si>
  <si>
    <t>สินทรัพย์เพิ่ม</t>
  </si>
  <si>
    <t>Year</t>
  </si>
  <si>
    <t>Total Assets</t>
  </si>
  <si>
    <t>Assets Increased</t>
  </si>
  <si>
    <t>รายได้สุทธิจากการลงทุนสุทธิ
Net Investment Income</t>
  </si>
  <si>
    <t>1  เงินลงทุนในหลักทรัพย์ (Security)</t>
  </si>
  <si>
    <t>Advance Life Assurance Public Co.,Ltd.</t>
  </si>
  <si>
    <t>Allianz Ayudhya Assurance Public Co.,Ltd.</t>
  </si>
  <si>
    <t>Bangkok Life Assurance Public Co., Ltd.</t>
  </si>
  <si>
    <t>BUI Life Insurance Public Co., Ltd.</t>
  </si>
  <si>
    <t>Dhipaya Life Assurance Public Co., Ltd.</t>
  </si>
  <si>
    <t>FWD Life Insurance Public Co., Ltd.</t>
  </si>
  <si>
    <t>Generali Life Assurance (Thailand) Public Co., Ltd.</t>
  </si>
  <si>
    <t>Krungthai – AXA Life Insurance Public Co., Ltd.</t>
  </si>
  <si>
    <t>Manulife Insurance (Thailand) Public Co., Ltd.</t>
  </si>
  <si>
    <t>Muang Thai Life Assurance Public Co., Ltd.</t>
  </si>
  <si>
    <t>Ocean Life Insurance Public Co., Ltd.</t>
  </si>
  <si>
    <t>Phillip Life  Assurance Co., Ltd</t>
  </si>
  <si>
    <t>Prudential Life Assurance (Thailand) Public Co., Ltd.</t>
  </si>
  <si>
    <t>Union Life Insurance Public Co., Ltd.</t>
  </si>
  <si>
    <t>SCB Life Assurance Public Co., Ltd.</t>
  </si>
  <si>
    <t>The South East Life Insurance Public Co., Ltd.</t>
  </si>
  <si>
    <t>Thai Life Insurance Public Co.,Ltd.</t>
  </si>
  <si>
    <t>Tokio Marine Life Insurance (Thailand) Public Co., Ltd.</t>
  </si>
  <si>
    <t>Thai Samsung Life Insurance Public Co., Ltd.</t>
  </si>
  <si>
    <t>Thaire Life Assurance Public Co., Ltd.</t>
  </si>
  <si>
    <t>สมาคมประกันชีวิตไทย The Thai Life Assurance Association (TLAA), E-mail : tlaa@tlaa.org</t>
  </si>
  <si>
    <t xml:space="preserve">หมายเหตุ : TLA ได้รวมกับ PLT และใช้ชื่อเป็น PLT ตั้งแต่เดือน ตุลาคม 2557 </t>
  </si>
  <si>
    <t>1. เบี้ยประกันภัยปีแรก (First Year Premium)</t>
  </si>
  <si>
    <t>2. เบี้ยประกันภัยปีต่อไป (Renewal Premium)</t>
  </si>
  <si>
    <t>3. เบี้ยประกันภัยจ่ายครั้งเดียว (Single Premium)</t>
  </si>
  <si>
    <t>เงินลงทุนในหลักทรัพย์ (Securities)</t>
  </si>
  <si>
    <t>อสังหาริมทรัพย์และสินทรัพย์ดำเนินงาน</t>
  </si>
  <si>
    <t>อสังหาริมทรัพย์อื่น (Other Immovable Assets)</t>
  </si>
  <si>
    <t>สินทรัพย์จากการประกันภัยต่อ (Reinsurance Asset)</t>
  </si>
  <si>
    <t>สินทรัพย์อื่น (Other Assets)</t>
  </si>
  <si>
    <t>บัญชีเดินสะพัดสำนักงานใหญ่* (Head Office Account)*</t>
  </si>
  <si>
    <t xml:space="preserve">เงินสดและเงินฝากกับสถาบันการเงิน </t>
  </si>
  <si>
    <t>ตราสารอนุพันธ์ (Derivatives)</t>
  </si>
  <si>
    <t>ค่าความนิยม (Goodwill)</t>
  </si>
  <si>
    <t>สินทรัพย์ลงทุนที่ผู้เอาประกันภัยรับความเสี่ยง</t>
  </si>
  <si>
    <t>เงินที่ต้องจ่ายตามกรมธรรม์ประกันภัยค้างจ่าย (Unpaid Losses)</t>
  </si>
  <si>
    <t xml:space="preserve">หนี้สินจากการประกันภัยต่อ </t>
  </si>
  <si>
    <t>(Amount Withheld on Reinsurance Treaties)</t>
  </si>
  <si>
    <t>เงินเบิกเกินบัญชีและเงินกู้ยืม (Loans and Bank Overdraft)</t>
  </si>
  <si>
    <t xml:space="preserve">หนี้สินจากสัญญาลงทุน     </t>
  </si>
  <si>
    <t>หนี้สินอื่นๆ (Other Liabilities)</t>
  </si>
  <si>
    <t>17.</t>
  </si>
  <si>
    <t>18.</t>
  </si>
  <si>
    <t xml:space="preserve">เงินลงทุนจากสำนักงานใหญ่*    </t>
  </si>
  <si>
    <t xml:space="preserve">ใบสำคัญแสดงสิทธิที่จะซื้อหุ้น    </t>
  </si>
  <si>
    <t xml:space="preserve">ส่วนเกิน (ต่ำกว่า) มูลค่าหุ้น    </t>
  </si>
  <si>
    <t xml:space="preserve">องค์ประกอบอื่นของส่วนของเจ้าของ    </t>
  </si>
  <si>
    <t xml:space="preserve">หุ้นทุนซื้อคืน    </t>
  </si>
  <si>
    <t>รวมหนี้สิน (Total Liabilities)</t>
  </si>
  <si>
    <t>หนี้สินภาษีเงินได้รอตัดบัญชี (Deferred Tax Liability)</t>
  </si>
  <si>
    <t>สินทรัพย์ภาษีเงินได้รอตัดบัญชี (Deferred Tax Asset)</t>
  </si>
  <si>
    <t>ทุนชำระแล้ว (paid-up share capital)</t>
  </si>
  <si>
    <t>กำไร (ขาดทุน) สะสม (Retained earnings)</t>
  </si>
  <si>
    <t>ภาษีเงินได้ค้างจ่าย (Income tax payable)</t>
  </si>
  <si>
    <t xml:space="preserve">           (Including Capital Gain (Loss))</t>
  </si>
  <si>
    <t>1.1</t>
  </si>
  <si>
    <t>1.2</t>
  </si>
  <si>
    <t>1.3</t>
  </si>
  <si>
    <t>2.4</t>
  </si>
  <si>
    <t>2.5</t>
  </si>
  <si>
    <r>
      <rPr>
        <sz val="17"/>
        <color theme="0"/>
        <rFont val="TH SarabunPSK"/>
        <family val="2"/>
      </rPr>
      <t>หมายเหตุ</t>
    </r>
    <r>
      <rPr>
        <sz val="17"/>
        <rFont val="TH SarabunPSK"/>
        <family val="2"/>
      </rPr>
      <t xml:space="preserve"> : "-" หมายถึง มีการทำธุรกิจแต่ไม่มีรายงานผลการดำเนินงาน</t>
    </r>
  </si>
  <si>
    <t>หมายเหตุ : "N/A" หมายถึง ไม่มีข้อมูลในปีนั้นๆ</t>
  </si>
  <si>
    <t>ผลิตภัณฑ์ประกันชีวิตแบบทั่วไป (Main Policy)</t>
  </si>
  <si>
    <t>สะสมทรัพย์ (Endowment)</t>
  </si>
  <si>
    <t>อื่น ๆ (Others)</t>
  </si>
  <si>
    <t>ผลิตภัณฑ์ประกันชีวิตแบบบำนาญ
(Annuity)</t>
  </si>
  <si>
    <t>ผลิตภัณฑ์ประกันชีวิตแบบยูนิตลิงค์
(Unit-Linked)</t>
  </si>
  <si>
    <t>ผลิตภัณฑ์ประกันชีวิตแบบยูนิเวอร์แซลไลฟ์
(Universal Life)</t>
  </si>
  <si>
    <t>รวมทั้งหมด (Grand Total)</t>
  </si>
  <si>
    <t>ผลิตภัณฑ์ประกันชีวิต
แบบบำนาญ (Annuity)</t>
  </si>
  <si>
    <t>ประเภทสามัญ
(Ordinary)</t>
  </si>
  <si>
    <t>รวม
(Total)</t>
  </si>
  <si>
    <t>ประเภทอุตสาหกรรม
(Industrial)</t>
  </si>
  <si>
    <t>ประเภทกลุ่ม
(Group)</t>
  </si>
  <si>
    <t>ผลิตภัณฑ์แบบบำนาญ
(Annuity)</t>
  </si>
  <si>
    <t>ผลิตภัณฑ์แบบยูนิตลิงค์
(Unit-Linked)</t>
  </si>
  <si>
    <t>ผลิตภัณฑ์แบบยูนิเวอร์แซลไลฟ์
(Universal Life)</t>
  </si>
  <si>
    <t>ผลิตภัณฑ์ประกันชีวิต (Products)</t>
  </si>
  <si>
    <t>3. เบี้ยประกันภัยจ่ายครั้งเดียว 
(หักส่งคืนแล้ว)</t>
  </si>
  <si>
    <t>รวมส่วนของเจ้าของ (Total Owner’s Equity)</t>
  </si>
  <si>
    <t xml:space="preserve">  รวมหนี้สินและส่วนของเจ้าของ</t>
  </si>
  <si>
    <t>Total Liabilities and Owner’s Equity</t>
  </si>
  <si>
    <t>รวมหนี้สินและส่วนของเจ้าของ
Liabilities  and  Owner’s Equity</t>
  </si>
  <si>
    <t xml:space="preserve">             :  ข้อมูลอุบัติเหตุและทุพพลภาพ จะรวมอยู่ใน Sheet 13.1 ข้อ 7 เงินจ่ายตามกรมธรรม์ประกันภัยที่เกิดขึ้นระหว่างปี</t>
  </si>
  <si>
    <t xml:space="preserve">             :  ข้อมูลเงินจ่ายเพื่อการประกันสุขภาพ จะรวมอยู่ใน Sheet 13.1 ข้อ 7 เงินจ่ายตามกรมธรรม์ประกันภัยที่เกิดขึ้นระหว่างปี</t>
  </si>
  <si>
    <t>รายจ่าย
อื่น</t>
  </si>
  <si>
    <t>หมายเหตุ  :  1. ไม่รวมข้อมูล บมจ.ไทยรีประกันชีวิต</t>
  </si>
  <si>
    <t xml:space="preserve">                2. จำนวนประชากรที่ลดลงในปี 2547 เนื่องมาจากการแก้ไขปรับปรุงทะเบียนราษฎรทั่วราชอาณาจักร ซึ่งมีชื่อเกินและซ้ำซ้อน</t>
  </si>
  <si>
    <t xml:space="preserve">                 2. The Total population in 2004 decreased because there was an adjustment in duplicated names.</t>
  </si>
  <si>
    <t>รวมหนี้สินและส่วนของเจ้าของ (Liabilities&amp;Owner’s Equity)</t>
  </si>
  <si>
    <t xml:space="preserve">   ส่วนของเจ้าของ (Owner’s Equity)</t>
  </si>
  <si>
    <t>สารบัญรายงานสถิติประจำปี  2558</t>
  </si>
  <si>
    <t>Index for Annual Statistic Report IN 2015</t>
  </si>
  <si>
    <t>Sheet</t>
  </si>
  <si>
    <t>Page</t>
  </si>
  <si>
    <t>หน้า</t>
  </si>
  <si>
    <t>T1 Po. Inforce 2014</t>
  </si>
  <si>
    <t>หัวข้อ</t>
  </si>
  <si>
    <t>Topics</t>
  </si>
  <si>
    <t>ลำดับ</t>
  </si>
  <si>
    <t>T2 Po. Increased 2015</t>
  </si>
  <si>
    <t>T2.1, 2.2, 2.3 Po. Increased</t>
  </si>
  <si>
    <t>TABLE 2.3 OTHERS IN 2015</t>
  </si>
  <si>
    <t>T3 New Bus, T8 Po. Inforce</t>
  </si>
  <si>
    <t>T4 New Bus, T5 Po. Inforce</t>
  </si>
  <si>
    <t>No.</t>
  </si>
  <si>
    <t>Companies</t>
  </si>
  <si>
    <t>บริษัท</t>
  </si>
  <si>
    <t>Code</t>
  </si>
  <si>
    <t>บมจ. โตเกียวมารีนประกันชีวิต (ประเทศไทย)</t>
  </si>
  <si>
    <t>บมจ. ไทยซัมซุงประกันชีวิต</t>
  </si>
  <si>
    <t>บมจ. ไทยรีประกันชีวิต</t>
  </si>
  <si>
    <t>บมจ. พรูเด็นเชียล ประกันชีวิต (ประเทศไทย)</t>
  </si>
  <si>
    <t>บมจ. เจนเนอราลี่ ประกันชีวิต (ไทยแลนด์)</t>
  </si>
  <si>
    <t>บมจ. กรุงไทย แอกซ่า ประกันชีวิต</t>
  </si>
  <si>
    <t>บมจ. แมนูไลฟ์ ประกันชีวิต (ประเทศไทย)</t>
  </si>
  <si>
    <t>บมจ. เมืองไทยประกันชีวิต</t>
  </si>
  <si>
    <t>บมจ. ไทยสมุทรประกันชีวิต</t>
  </si>
  <si>
    <t>บมจ. ฟิลลิปประกันชีวิต</t>
  </si>
  <si>
    <t>บมจ. สหประกันชีวิต</t>
  </si>
  <si>
    <t>บมจ. ไทยพาณิชย์ประกันชีวิต</t>
  </si>
  <si>
    <t>บมจ. อาคเนย์ประกันชีวิต</t>
  </si>
  <si>
    <t>บมจ. ไทยประกันชีวิต</t>
  </si>
  <si>
    <t>บจ. เอ ไอ เอ</t>
  </si>
  <si>
    <t>บมจ. แอ๊ดวานซ์ไลฟ์ ประกันชีวิต</t>
  </si>
  <si>
    <t>บมจ. อลิอันซ์ อยุธยา ประกันชีวิต</t>
  </si>
  <si>
    <t>บมจ. กรุงเทพประกันชีวิต</t>
  </si>
  <si>
    <t>บมจ. บางกอกสหประกันชีวิต</t>
  </si>
  <si>
    <t>บมจ. ทิพยประกันชีวิต</t>
  </si>
  <si>
    <t>บมจ. เอฟดับบลิวดี ประกันชีวิต</t>
  </si>
  <si>
    <t>ตารางที่ 21 บริษัทสมาชิกสมาคมประกันชีวิตไทย</t>
  </si>
  <si>
    <t>Table 21 Members of TLAA</t>
  </si>
  <si>
    <t>ตารางที่ 21 บริษัทประกันชีวิตสมาคมประกันชีวิตไทย</t>
  </si>
  <si>
    <t>/ 2016</t>
  </si>
  <si>
    <t>บมจ. ชับบ์ ไลฟ์ ประกันชีวิต</t>
  </si>
  <si>
    <t>Chubb Life Assurance Public Co.,Ltd.</t>
  </si>
  <si>
    <t>MBK Life</t>
  </si>
  <si>
    <t>บมจ. เอ็ม บี เค ไลฟ์ ประกันชีวิต</t>
  </si>
  <si>
    <t>MBK Life Assurance Public Co., Ltd.</t>
  </si>
  <si>
    <t>CHUBB</t>
  </si>
  <si>
    <t>/ 2017</t>
  </si>
  <si>
    <t>ค่าจ้างและค่าบำเหน็จ</t>
  </si>
  <si>
    <t>8.  สำรองประกันภัยสำหรับสัญญาประกันภัยระยะยาว
เพิ่ม (ลด) (7.2 - 7.1)</t>
  </si>
  <si>
    <t>อุบัติเหตุ / Acc
11</t>
  </si>
  <si>
    <t>สุขภาพ / Health
12</t>
  </si>
  <si>
    <t>อื่นๆ / Others
13</t>
  </si>
  <si>
    <t>AIA Co.,Ltd.</t>
  </si>
  <si>
    <t>ครบกำหนด (Maturity)</t>
  </si>
  <si>
    <t>เวนคืน (Surrender)</t>
  </si>
  <si>
    <t>ยกเลิกหรือขาดอายุ (Cancellation and Lapsation Policies)</t>
  </si>
  <si>
    <t>อัตราผลตอบแทนจากการลงทุน (Yield Rate)</t>
  </si>
  <si>
    <t>จำนวน
กรมธรรม์</t>
  </si>
  <si>
    <t xml:space="preserve">No. of 
Policies </t>
  </si>
  <si>
    <t>จำนวน
เงินเอาประกันภัย</t>
  </si>
  <si>
    <t>/ 2018</t>
  </si>
  <si>
    <t>No. of 
Policies</t>
  </si>
  <si>
    <t xml:space="preserve">No. of 
Policie </t>
  </si>
  <si>
    <t>ครบกำหนด 
(MATURITY)</t>
  </si>
  <si>
    <t>มรณกรรม 
(DEATH)</t>
  </si>
  <si>
    <t>เวนคืน 
(SURRENDER)</t>
  </si>
  <si>
    <t>ยกเลิกหรือขาดอายุ 
(CANCELLATION AND 
LAPSATION)</t>
  </si>
  <si>
    <t>จำนวน
กรมธรรม์
No. of 
Policies</t>
  </si>
  <si>
    <t>เงินเอา
ประกันภัย
Sum Insured</t>
  </si>
  <si>
    <t xml:space="preserve">  9.2  สำรองประกันภัยสำหรับสัญญาประกันภัยระยะสั้นเพิ่ม (ลด) ((ค่าที่มากกว่าระหว่าง 0 และ (9.1.2 - 2.2) - (ค่าที่มากกว่าระหว่าง 0 และ (9.1.1 - 2.1))</t>
  </si>
  <si>
    <t>2562
(2019)</t>
  </si>
  <si>
    <t>/ 2019</t>
  </si>
  <si>
    <r>
      <rPr>
        <sz val="28"/>
        <color theme="0"/>
        <rFont val="TH SarabunPSK"/>
        <family val="2"/>
      </rPr>
      <t>หมายเหตุ</t>
    </r>
    <r>
      <rPr>
        <sz val="28"/>
        <rFont val="TH SarabunPSK"/>
        <family val="2"/>
      </rPr>
      <t xml:space="preserve"> : "-" หมายถึง มีการทำธุรกิจแต่ไม่มีรายงานผลการดำเนินงาน</t>
    </r>
  </si>
  <si>
    <t>สารบัญรายงานสถิติประจำปี  2563</t>
  </si>
  <si>
    <t>Index for Annual Statistic Report IN 2020</t>
  </si>
  <si>
    <t>ตารางที่ 1 กรมธรรม์ประกันชีวิตที่มีผลบังคับเมื่อสิ้นปีก่อน (ปี 2562)</t>
  </si>
  <si>
    <t>ตารางที่ 2 กรมธรรม์ประกันชีวิตที่เพิ่มขึ้นในปี 2563</t>
  </si>
  <si>
    <t>ตารางที่ 2.1 กรมธรรม์ประกันชีวิตที่ทำใหม่ในปี 2563</t>
  </si>
  <si>
    <t>ตารางที่ 2.2 กรมธรรม์ประกันชีวิตที่ต่ออายุใหม่ในปี 2563</t>
  </si>
  <si>
    <t>ตารางที่ 2.3  กรมธรรม์ประกันชีวิตที่เพิ่มขึ้นจากกรณีอื่นๆ ในปี 2563</t>
  </si>
  <si>
    <t>ตารางที่ 3 สถิติกรมธรรม์ประกันชีวิตรายใหม่ ระหว่างปี 2559-2563</t>
  </si>
  <si>
    <t>ตารางที่ 4 กรมธรรม์ประกันชีวิตรายใหม่ในปี 2563</t>
  </si>
  <si>
    <t>ตารางที่ 5 กรมธรรม์ประกันชีวิตที่มีผลบังคับเมื่อสิ้นปี 2563</t>
  </si>
  <si>
    <t>ตารางที่ 6 กรมธรรม์ประกันชีวิตที่ลดลง ในปี 2563</t>
  </si>
  <si>
    <t>ตารางที่ 6.1 กรมธรรม์ประกันชีวิตที่ลดลงจากกรณีครบกำหนด ในปี 2563</t>
  </si>
  <si>
    <t>ตารางที่ 6.2 กรมธรรม์ประกันชีวิตที่ลดลงจากกรณีมรณกรรม ในปี 2563</t>
  </si>
  <si>
    <t>ตารางที่ 6.3 กรมธรรม์ประกันชีวิตที่ลดลงจากกรณีเวนคืนในปี 2563</t>
  </si>
  <si>
    <t>ตารางที่ 6.4 กรมธรรม์ประกันชีวิตที่ลดลงจากกรณียกเลิกหรือขาดอายุ ในปี 2563</t>
  </si>
  <si>
    <t>ตารางที่ 6.5 กรมธรรม์ประกันชีวิตที่ลดลงจากกรณีอื่นๆ ในปี 2563</t>
  </si>
  <si>
    <t>ตารางที่ 7 กรมธรรม์ประกันชีวิตที่มีผลบังคับเมื่อสิ้นปี 2563</t>
  </si>
  <si>
    <t>ตารางที่ 8 สถิติกรมธรรม์ประกันชีวิตที่มีผลบังคับเมื่อสิ้นปี 2559-2563 (ก่อนการประกันภัยต่อ)</t>
  </si>
  <si>
    <t>ตารางที่ 9  สถิติกรมธรรม์ประกันชีวิตที่ลดลง ในปี 2563</t>
  </si>
  <si>
    <t>ตารางที่ 10 เบี้ยประกันภัยรับสุทธิ ปี 2563</t>
  </si>
  <si>
    <t>ตารางที่ 10.1 เบี้ยประกันภัยรับสุทธิ (รวมทุกประเภท) ปี 2563</t>
  </si>
  <si>
    <t>ตารางที่ 10.2 เบี้ยประกันภัยรับสุทธิ (กรมธรรม์ประกันชีวิตหลัก) ปี 2563</t>
  </si>
  <si>
    <t>ตารางที่ 10.3 เบี้ยประกันภัยรับสุทธิ (ประเภทสามัญ) ปี 2563</t>
  </si>
  <si>
    <t>ตารางที่ 10.4 เบี้ยประกันภัยรับสุทธิ (ประเภทอุตสาหกรรม) ปี 2563</t>
  </si>
  <si>
    <t>ตารางที่ 10.5 เบี้ยประกันภัยรับสุทธิ (ประเภทกลุ่ม) ปี 2563</t>
  </si>
  <si>
    <t>ตารางที่ 10.6 เบี้ยประกันภัยรับสุทธิ ผลิตภัณฑ์ประกันชีวิตแบบบำนาญ ปี 2563</t>
  </si>
  <si>
    <t>ตารางที่ 10.8 เบี้ยประกันภัยรับสุทธิ ผลิตภัณฑ์ประกันชีวิตแบบยูนิเวอร์แซลไลฟ์ ปี 2563</t>
  </si>
  <si>
    <t>ตารางที่ 10.9 เบี้ยประกันภัยรับสุทธิ (อุบัติเหตุส่วนบุคคล) ปี 2563</t>
  </si>
  <si>
    <t>ตารางที่ 10.10 เบี้ยประกันภัยรับสุทธิ สัญญาเพิ่มเติม ปี 2563</t>
  </si>
  <si>
    <t>ตารางที่ 10.11 เบี้ยประกันภัยรับสุทธิ สัญญาเพิ่มเติม (อุบัติเหตุ) ปี 2563</t>
  </si>
  <si>
    <t>ตารางที่ 10.12 เบี้ยประกันภัยรับสุทธิ สัญญาเพิ่มเติม (สุขภาพ) ปี 2563</t>
  </si>
  <si>
    <t>ตารางที่ 10.13 เบี้ยประกันภัยรับสุทธิ สัญญาเพิ่มเติม (อื่นๆ) ปี 2563</t>
  </si>
  <si>
    <t>ตารางที่ 11 สถิติเบี้ยประกันภัยรับสุทธิ ระหว่างปี 2559-2563</t>
  </si>
  <si>
    <t>ตารางที่ 11.1 สถิติเบี้ยประกันภัยรับสุทธิ (เบี้ยประกันภัยปีแรก) ระหว่างปี 2559-2563</t>
  </si>
  <si>
    <t>ตารางที่ 11.2 สถิติเบี้ยประกันภัยรับสุทธิ (เบี้ยประกันภัยปีต่ออายุ) ระหว่างปี 2559-2563</t>
  </si>
  <si>
    <t>ตารางที่ 11.3 สถิติเบี้ยประกันภัยรับสุทธิ (เบี้ยประกันภัยจ่ายครั้งเดียว) ระหว่างปี 2559-2563</t>
  </si>
  <si>
    <t>ตารางที่ 12 จำนวนเงินที่จ่ายตามกรมธรรม์ประกันภัย และค่าใช้จ่ายในการดำเนินธุรกิจประกันชีวิต ปี 2563</t>
  </si>
  <si>
    <t>ตารางที่ 12.1 สถิติจำนวนเงินที่จ่ายตามกรมธรรม์ประกันภัย และค่าใช้จ่ายในการดำเนินธุรกิจประกันชีวิต ปี 2559-2563</t>
  </si>
  <si>
    <t>ตารางที่ 13 กำไร (ขาดทุน) จากการรับประกันภัย ปี 2563</t>
  </si>
  <si>
    <t>ตารางที่ 13.1 ผลการดำเนินงาน ปี 2563</t>
  </si>
  <si>
    <t>ตารางที่ 13.2 รายละเอียดค่าใช้จ่าย ปี 2563</t>
  </si>
  <si>
    <t>ตารางที่ 14 สินทรัพย์ของธุรกิจประกันชีวิต ปี 2563 (ราคาประเมิน)</t>
  </si>
  <si>
    <t>ตารางที่ 15 สินทรัพย์ หนี้สิน และเงินกองทุนของธุรกิจประกันชีวิต ปี 2563  (ราคาประเมิน)</t>
  </si>
  <si>
    <t>ตารางที่ 16  สถิติอัตราผลตอบแทนจากการลงทุนของธุรกิจประกันชีวิต ปี 2559 - 2563</t>
  </si>
  <si>
    <t>ตารางที่ 17  สถิติสินทรัพย์รวมของธุรกิจประกันชีวิต ปี 2559 - 2563</t>
  </si>
  <si>
    <t>ตารางที่ 18 ตารางที่ 18 หนี้สินของธุรกิจประกันชีวิต ปี 2563 (ราคาประเมิน)</t>
  </si>
  <si>
    <t>ตารางที่ 19 สถิติตัวแทนประกันชีวิต ระหว่างปี 2559 - 2563</t>
  </si>
  <si>
    <t>ตารางที่ 20 สถิตินายหน้าประกันชีวิตประเภทบุคคลธรรมดา ระหว่างปี 2559 - 2563</t>
  </si>
  <si>
    <t>ข้อสนเทศธุรกิจประกันชีวิต  ปี  2563</t>
  </si>
  <si>
    <t>INFORMATION OF LIFE INSURANCE BUSINESS IN 2020</t>
  </si>
  <si>
    <t>2563
(2020)</t>
  </si>
  <si>
    <t>TABLE 1 POLICIES IN FORCE AT THE END OF YEAR 2019</t>
  </si>
  <si>
    <t>TABLE 2 POLICIES INCREASED IN 2020</t>
  </si>
  <si>
    <t>TABLE 2.1 NEW BUSINESS IN 2020</t>
  </si>
  <si>
    <t>ตารางที่ 3 สถิติกรมธรรม์ประกันชีวิตรายใหม่ ระหว่างปี 2559 - 2563</t>
  </si>
  <si>
    <t>TABLE 3 NEW BUSINESS DURING THE YEAR 2016 - 2020</t>
  </si>
  <si>
    <t>/ 2020</t>
  </si>
  <si>
    <t>ตารางที่ 8 สถิติกรมธรรม์ประกันชีวิตที่มีผลบังคับเมื่อสิ้นปี 2559 - 2563 (ก่อนการประกันภัยต่อ)</t>
  </si>
  <si>
    <t>TABLE 10 NET WRITTEN PREMIUMS IN 2020</t>
  </si>
  <si>
    <t>TABLE 10.1 NET WRITTEN PREMIUMS (ALL TYPS) IN 2020</t>
  </si>
  <si>
    <t>TABLE 10.2 NET WRITTEN PREMIUMS (Main Policy) IN 2020</t>
  </si>
  <si>
    <t>TABLE 6.5 OTHERS IN 2020</t>
  </si>
  <si>
    <t>ตารางที่ 6.4 กรมธรรม์ประกันชีวิตที่ลดลงจากกรณียกเลิกหรือขาดอายุในปี 2563</t>
  </si>
  <si>
    <t>TABLE 6.4 CANCELLATION AND LAPSATION POLICIES IN 2020</t>
  </si>
  <si>
    <t>TABLE 6.3 SURRENDER IN 2020</t>
  </si>
  <si>
    <t>ตารางที่ 6.2 กรมธรรม์ประกันชีวิตที่ลดลงจากกรณีมรณกรรมในปี 2563</t>
  </si>
  <si>
    <t>TABLE 6.2 DEATH IN 2020</t>
  </si>
  <si>
    <t>16.1 ตราสารหนี้ที่วัดมูลค่ายุติธรรมผ่านกำไรขาดทุนเบ็ดเสร็จอื่น</t>
  </si>
  <si>
    <t>16.2  การป้องกันความเสี่ยงในกระแสเงินสด</t>
  </si>
  <si>
    <t>16.3  การแปลงค่างบการเงินจากการดำเนินงานในต่างประเทศ</t>
  </si>
  <si>
    <t>16.4  ต้นทุนการป้องกันความเสี่ยงรอตัดบัญชี</t>
  </si>
  <si>
    <t>16.5  ส่วนแบ่งกำไร (ขาดทุน) เบ็ดเสร็จอื่นในบริษัทร่วมและการร่วมค้า</t>
  </si>
  <si>
    <t>16.6  ส่วนเกินทุนจากการตีราคาสินทรัพย์</t>
  </si>
  <si>
    <t>16.7 ตราสารทุนที่วัดมูลค่ายุติธรรมผ่านกำไรขาดทุนเบ็ดเสร็จอื่น</t>
  </si>
  <si>
    <t>16.8 หนี้สินทางการเงินที่กำหนดให้วัดมูลค่าด้วยมูลค่ายุติธรรมผ่านกำไรหรือขาดทุน</t>
  </si>
  <si>
    <t>16.9  การประมาณการตามหลักคณิตศาสตร์ประกันภัยสำหรับโครงการผลประโยชน์พนักงาน</t>
  </si>
  <si>
    <t>16.10  องค์ประกอบอื่นของกำไรขาดทุนเบ็ดเสร็จอื่น</t>
  </si>
  <si>
    <t>16.11  ภาษีเงินได้เกี่ยวกับองค์ประกอบของกำไรขาดทุนเบ็ดเสร็จอื่น</t>
  </si>
  <si>
    <t>16.12  อื่นๆ</t>
  </si>
  <si>
    <t>18. ส่วนแบ่งกำไร (ขาดทุน) ในบริษัทร่วมและการร่วมค้า (ภายใต้วิธีส่วนได้เสีย)</t>
  </si>
  <si>
    <t>11. หนี้สินทางการเงินอื่น</t>
  </si>
  <si>
    <t xml:space="preserve">12  บัญชีเดินสะพัดสำนักงานใหญ่*    </t>
  </si>
  <si>
    <t>21. กำไร (ขาดทุน) สุทธิจากการบัญชีป้องกันความเสี่ยง</t>
  </si>
  <si>
    <t>TABLE 4 NEW BUSINESS DURING THE YEAR 2020</t>
  </si>
  <si>
    <t>TABLE 5 POLICIES IN FORCE AT THE END OF YEAR 2020</t>
  </si>
  <si>
    <t>TABLE 13.1 OVERALL OPERATION IN 2020</t>
  </si>
  <si>
    <t>SLI</t>
  </si>
  <si>
    <t xml:space="preserve">  17.3  ผลขาดทุนด้านเครดิตที่คาดว่าจะเกิดขึ้น</t>
  </si>
  <si>
    <t xml:space="preserve">  17.4 ขาดทุนจากการด้อยค่าของสินทรัพย์ทางการเงิน</t>
  </si>
  <si>
    <t xml:space="preserve">  17.5 กำไร (ขาดทุน) จากการปรับมูลค่ายุติธรรมของเครื่องมือทางการเงิน</t>
  </si>
  <si>
    <t>19.  กำไร (ขาดทุน) จากการจำหน่ายอสังหาริมทรัพย์ที่ได้รับจากการชำระหนี้</t>
  </si>
  <si>
    <t>20.  กำไร (ขาดทุน) จากอัตราแลกเปลี่ยน</t>
  </si>
  <si>
    <t>22.  กำไร(ขาดทุน)จากการทำสัญญาอนุพันธ์</t>
  </si>
  <si>
    <t>23.  เงินสมทบสำนักงานคณะกรรมการกำกับและส่งเสริมการประกอบธุรกิจประกันภัย</t>
  </si>
  <si>
    <t>24.  เงินสมทบกองทุนประกันชีวิต</t>
  </si>
  <si>
    <t>26.  ภาษีเงินได้นิติบุคคล</t>
  </si>
  <si>
    <t>27.  กำไร (ขาดทุน) สุทธิ (23-24)</t>
  </si>
  <si>
    <t>25.  กำไร (ขาดทุน) ก่อนหักภาษีเงินได้นิติบุคคล (16+17.1+17.2-17.3-17.4+17.5+18+19+20+21+22-23-24)</t>
  </si>
  <si>
    <t>28.  กำไร (ขาดทุน) จากการเปลี่ยนแปลงมูลค่าเงินลงทุน</t>
  </si>
  <si>
    <t xml:space="preserve"> 29.  กำไร (ขาดทุน) จากการวัดมูลค่าเงินลงทุนในตราสารหนี้ด้วยมูลค่ายุติธรรมผ่านกำไรขาดทุนเบ็ดเสร็จอื่น</t>
  </si>
  <si>
    <t>30. กำไร (ขาดทุน) จากการวัดมูลค่ายุติธรรมตราสารอนุพันธ์สำหรับการป้องกันความเสี่ยงในกระแสเงินสด</t>
  </si>
  <si>
    <t>31. กำไร (ขาดทุน) จากการวัดมูลค่ายุติธรรมตราสารอนุพันธ์สำหรับการป้องกันความเสี่ยงในเงินลงทุนสุทธิในหน่วยงานต่างประเทศ</t>
  </si>
  <si>
    <t>32. กำไร (ขาดทุน) จากต้นทุนการป้องกันความเสี่ยงรอตัดบัญชี</t>
  </si>
  <si>
    <t>33. กำไร (ขาดทุน) จากการแปลงค่างบการเงินจากการดำเนินงานในต่างประเทศ</t>
  </si>
  <si>
    <t>34. ส่วนแบ่งกำไร (ขาดทุน) เบ็ดเสร็จอื่นในบริษัทร่วมและการร่วมค้า (ภายใต้วิธีส่วนได้เสีย) สำหรับรายการที่จัดประเภทรายการใหม่เข้าไปไว้ในกำไรหรือขาดทุนในภายหลัง</t>
  </si>
  <si>
    <t>35. กำไร (ขาดทุน) จากการเปลี่ยนแปลงในส่วนเกินทุนจากการตีราคาสินทรัพย์</t>
  </si>
  <si>
    <t>36. กำไร (ขาดทุน) จากการวัดมูลค่าเงินลงทุนในตราสารทุนด้วยมูลค่ายุติธรรมผ่านกำไรขาดทุนเบ็ดเสร็จอื่น</t>
  </si>
  <si>
    <t>'37. กำไร (ขาดทุน) จากหนี้สินทางการเงินที่กำหนดให้วัดมูลค่าด้วยมูลค่ายุติธรรมผ่านกำไรหรือขาดทุน</t>
  </si>
  <si>
    <t>38.  กำไร (ขาดทุน) จากการประมาณการตามหลักคณิตศาสตร์ประกันภัยสำหรับโครงการผลประโยชน์พนักงาน</t>
  </si>
  <si>
    <t>39. ส่วนแบ่งกำไร (ขาดทุน) เบ็ดเสร็จอื่นในบริษัทร่วมและการร่วมค้า (ภายใต้วิธีส่วนได้เสีย) สำหรับรายการที่ไม่จัดประเภทรายการใหม่เข้าไปไว้ในกำไรหรือขาดทุนในภายหลัง</t>
  </si>
  <si>
    <t>40.  องค์ประกอบอื่นของกำไรขาดทุนเบ็ดเสร็จอื่น</t>
  </si>
  <si>
    <t>41.  ภาษีเงินได้เกี่ยวกับองค์ประกอบของกำไรขาดทุนเบ็ดเสร็จอื่น</t>
  </si>
  <si>
    <t>43.  กำไรขาดทุนเบ็ดเสร็จรวมสำหรับปี (25+32)</t>
  </si>
  <si>
    <t xml:space="preserve">42.  กำไรขาดทุนเบ็ดเสร็จอื่นสำหรับปี-สุทธิจากภาษี (28+29+30+31+32+33+34+35+36+37+38+39+40-41)  </t>
  </si>
  <si>
    <t>TABLE 13.2 OPERATING EXPENSES IN 2020</t>
  </si>
  <si>
    <t>TABLE 14 ASSETS OF LIFE INSURANCE BUSINESS IN 2020 (ADMITTED)</t>
  </si>
  <si>
    <t xml:space="preserve">Remark : Yield Rate 2020  =  Net Investment Income 2020 + Capital Gain (Loss) / ((Total Investment Assets 2020 + 2019) /2)  </t>
  </si>
  <si>
    <t xml:space="preserve">Remark : Yield Rate 2020  =  Net Investment Income 2020 / ((Total Investment Assets 2020 + 2019) / 2) </t>
  </si>
  <si>
    <t>16  องค์ประกอบอื่นของส่วนของเจ้าของ (16.1+16.2+16.3+16.4+16.5+16.7+16.8+16.9+16.10-16.11+16.12)</t>
  </si>
  <si>
    <t>ตารางที่ 15 หนี้สินของธุรกิจประกันชีวิต ปี 2563 (ราคาประเมิน)</t>
  </si>
  <si>
    <t>TABLE 15 LIABILITY OF LIFE INSURANCE BUSINESS IN 2020 (ADMITTED)</t>
  </si>
  <si>
    <t>TABLE 16 YIELD RATE OF LIFE INSURANCE BUSINESS IN 2016 - 2020</t>
  </si>
  <si>
    <t>ตารางที่ 17 สถิติสินทรัพย์รวมของธุรกิจประกันชีวิต ปี 2559 - 2563</t>
  </si>
  <si>
    <t>TABLE 17 TOTAL ASSETS OF LIFE INSURANCE BUSINESS IN 2016 - 2020</t>
  </si>
  <si>
    <t>TABLE 12 BENEFIT PAYMENTS INCURRED AND OPERATING EXPENSES IN 2020</t>
  </si>
  <si>
    <t>ตารางที่ 12.1  สถิติจำนวนเงินที่จ่ายตามกรมธรรม์ประกันภัย และค่าใช้จ่ายในการดำเนินธุรกิจประกันชีวิต ปี 2559-2563</t>
  </si>
  <si>
    <t>TABLE  12.1   BENEFIT PAYMENTS INCURRED AND OPERATING EXPENSES IN 2016-2020</t>
  </si>
  <si>
    <t>ตารางที่ 9 สถิติกรมธรรม์ประกันชีวิตที่ลดลงในปี 2563</t>
  </si>
  <si>
    <t>TABLE 9 TPYE OF POLICIES DECREASED IN 2020</t>
  </si>
  <si>
    <t>TABLE 10.3 NET WRITTEN PREMIUMS (ORDINARY) IN 2020</t>
  </si>
  <si>
    <t>TABLE 10.4 NET WRITTEN PREMIUMS (INDUSTRIAL) IN 2020</t>
  </si>
  <si>
    <t>TABLE 10.5 NET WRITTEN PREMIUMS (GROUP) IN 2020</t>
  </si>
  <si>
    <t>TABLE 10.6 NET WRITTEN PREMIUMS (Annuity) IN 2020</t>
  </si>
  <si>
    <t>ตารางที่ 10.7 เบี้ยประกันภัยรับสุทธิ ผลิตภัณฑ์ประกันชีวิตแบบยูนิตลิงค์ ปี 2563</t>
  </si>
  <si>
    <t>TABLE 10.7 NET WRITTEN PREMIUMS (Unit-Linked) IN 2020</t>
  </si>
  <si>
    <t>TABLE 10.8 NET WRITTEN PREMIUMS (Universal Life) IN 2020</t>
  </si>
  <si>
    <t>TABLE 10.9 NET WRITTEN PREMIUMS (PERSONAL ACCIDENT) IN 2020</t>
  </si>
  <si>
    <t>TABLE 10.10 NET WRITTEN PREMIUMS RIDER IN 2020</t>
  </si>
  <si>
    <t>TABLE 10.11 NET WRITTEN PREMIUMS RIDER (ACCIDENT) IN 2020</t>
  </si>
  <si>
    <t>TABLE 10.12 NET WRITTEN PREMIUMS RIDER (HEALTH) IN 2020</t>
  </si>
  <si>
    <t>TABLE 10.13 NET WRITTEN PREMIUMS RIDER (OTHERS) IN 2020</t>
  </si>
  <si>
    <t>TABLE 11 NET WRITTEN PREMIUMS DURING THE YEAR 2016-2020</t>
  </si>
  <si>
    <t>TABLE 11.1 NET WRITTEN PREMIUMS (First Year Premium) DURING THE YEAR 2016-2020</t>
  </si>
  <si>
    <t>TABLE 11.2 NET WRITTEN PREMIUMS (Renewal Premium) DURING THE YEAR 2016-2020</t>
  </si>
  <si>
    <t>TABLE 11.3 NET WRITTEN PREMIUMS (Single Premium) DURING THE YEAR 2016-2020</t>
  </si>
  <si>
    <t>TABLE 13 PROFIT AND LOSS IN 2020</t>
  </si>
  <si>
    <t>TABLE 19 LIFE INSURANCE AGENTS DURING THE YEAR 2016 - 2020</t>
  </si>
  <si>
    <t>TABLE 20 LIFE INSURANCE INDIVIDUAL BROKERS DURING THE YEAR 2016 - 2020</t>
  </si>
  <si>
    <t>ตารางที่ 6 กรมธรรม์ประกันชีวิตที่ลดลงในปี 2563</t>
  </si>
  <si>
    <t>TABLE 6 POLICIES DECREASED IN 2020</t>
  </si>
  <si>
    <t>ตารางที่ 6.1 กรมธรรม์ประกันชีวิตที่ลดลงจากกรณีครบกำหนดในปี 2563</t>
  </si>
  <si>
    <t>TABLE 6.1 MATURITY IN 2020</t>
  </si>
  <si>
    <t>TABLE 7 POLICIES IN FORCE AT THE END OF YEAR 2020</t>
  </si>
  <si>
    <t>กรมธรรม์ประกันชีวิตที่ลดลง (Policies Decreased)</t>
  </si>
  <si>
    <t>กรมธรรม์ประกันชีวิตที่มีผลบังคับเมื่อสิ้นปี</t>
  </si>
  <si>
    <t>TABLE 2.2 REINSTATEMENT POLICIES IN 2020</t>
  </si>
  <si>
    <t>ตารางที่ 2.3 กรมธรรม์ประกันชีวิตที่เพิ่มขึ้นจากกรณีอื่นๆ ในปี 2563</t>
  </si>
  <si>
    <t>TABLE 2.3 OTHERS IN 2020</t>
  </si>
  <si>
    <t xml:space="preserve">กำไร (ขาดทุน) ก่อนหักภาษีเงินได้นิติบุคคล
(Profit (Loss) before Corporate Taxes) </t>
  </si>
  <si>
    <t xml:space="preserve">17.  กำไร (ขาดทุน) จากการจำหน่ายเงินลงทุน การโอนเปลี่ยนประเภทเงินลงทุน การขาดทุนจากการด้อยค่าของสินทรัพย์ และการตีราคาเงินลงทุน (17.1+17.2-17.3-17.4+17.5) </t>
  </si>
  <si>
    <t>ตารางที่ 18 สินทรัพย์ หนี้สิน และเงินกองทุนของธุรกิจประกันชีวิต ปี 2563  (ราคาประเมิน)</t>
  </si>
  <si>
    <t>TABLE 18 ASSETS LIABILITIES AND CAPITAL FUNDS OF LIFE INSURANCE BUSINESS IN 2020 (ADMITTED)</t>
  </si>
  <si>
    <t>10 สิงหาคม 2564</t>
  </si>
  <si>
    <t>Aug 10 th,2021</t>
  </si>
  <si>
    <t>กรมธรรม์ประกันชีวิตที่เพิ่มขึ้น (Policies Increased)</t>
  </si>
  <si>
    <t>Share
%</t>
  </si>
  <si>
    <r>
      <t xml:space="preserve">%
+ </t>
    </r>
    <r>
      <rPr>
        <b/>
        <sz val="18"/>
        <color rgb="FFFF0000"/>
        <rFont val="TH SarabunPSK"/>
        <family val="2"/>
      </rPr>
      <t>(-)</t>
    </r>
  </si>
  <si>
    <t>TABLE 8 POLICIES IN FORCE AT THE END OF YEAR 2015 - 2020 (BEFORE REINSURANCE)</t>
  </si>
  <si>
    <t xml:space="preserve"> รวมหนี้สิน    </t>
  </si>
  <si>
    <t xml:space="preserve">Remark : สูตร 1  Yield Rate 2020  =  (Net Investment Income 2020 + Capital Gain (Loss)) / ((Total Investment Assets 2020 + 2019) / 2) </t>
  </si>
  <si>
    <t xml:space="preserve">Remark : สูตร 2  Yield Rate 2020  =  Net Investment Income 2020 / ((Total Investment Assets 2020 + 2019) / 2) </t>
  </si>
  <si>
    <t>รวมสินทรัพย์ลงทุน ปี 2562 (Total Investment Assets in 2019)</t>
  </si>
  <si>
    <t>รวมสินทรัพย์ลงทุน ปี 2563 (Total Investment Assets in 2020)</t>
  </si>
  <si>
    <t xml:space="preserve">    3.2.7  อื่นๆ</t>
  </si>
  <si>
    <r>
      <t>% +</t>
    </r>
    <r>
      <rPr>
        <sz val="16"/>
        <color rgb="FFFF0000"/>
        <rFont val="TH SarabunPSK"/>
        <family val="2"/>
      </rPr>
      <t xml:space="preserve"> (-)</t>
    </r>
  </si>
  <si>
    <t xml:space="preserve">   เงินปันผลตามกรมธรรม์ฯ</t>
  </si>
  <si>
    <r>
      <t xml:space="preserve"> % 
+ </t>
    </r>
    <r>
      <rPr>
        <b/>
        <sz val="28"/>
        <color rgb="FFFF0000"/>
        <rFont val="TH SarabunPSK"/>
        <family val="2"/>
      </rPr>
      <t>(-)</t>
    </r>
  </si>
  <si>
    <t>ข้อสนเทศธุรกิจประกันชีวิต ปี 2563</t>
  </si>
  <si>
    <t>อุบัติเหตุส่วนบุคคล
Personal Accident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</si>
</sst>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3" formatCode="_(* #,##0.00_);_(* \(#,##0.00\);_(* &quot;-&quot;??_);_(@_)"/>
    <numFmt numFmtId="164" formatCode="_-* #,##0.00_-;\-* #,##0.00_-;_-* &quot;-&quot;??_-;_-@_-"/>
    <numFmt numFmtId="165" formatCode="#,##0.00_);\(#,##0.00\);&quot;-&quot;??_)"/>
    <numFmt numFmtId="166" formatCode="0."/>
    <numFmt numFmtId="167" formatCode="_(* #,##0_);_(* \(#,##0\);_(* &quot;-&quot;??_);_(@_)"/>
    <numFmt numFmtId="168" formatCode="0.0"/>
    <numFmt numFmtId="169" formatCode="General_)"/>
    <numFmt numFmtId="170" formatCode="#,##0;\(#,##0\);&quot;-&quot;"/>
    <numFmt numFmtId="171" formatCode="#,##0.00;\(#,##0.00\);&quot;-&quot;"/>
    <numFmt numFmtId="172" formatCode="#,##0.00_);\(#,##0.00\);&quot;-&quot;"/>
    <numFmt numFmtId="173" formatCode="#,##0.00\ \ \ ;\(#,##0.00\)\ \ ;&quot;-   &quot;"/>
    <numFmt numFmtId="174" formatCode="#,##0\ \ \ ;\(#,##0\)\ \ ;&quot;-   &quot;"/>
    <numFmt numFmtId="175" formatCode="#,##0\ \ \ \ ;\(#,##0\)\ \ \ ;&quot;-    &quot;"/>
    <numFmt numFmtId="176" formatCode="#,##0\ \ \ \ \ \ ;\(#,##0\)\ \ \ \ \ ;&quot;-      &quot;"/>
    <numFmt numFmtId="177" formatCode="#,##0\ \ \ \ \ ;\(#,##0\)\ \ \ \ ;&quot;-     &quot;"/>
    <numFmt numFmtId="178" formatCode="#,##0.000\ \ \ ;\(#,##0.000\)\ \ ;&quot;-   &quot;"/>
    <numFmt numFmtId="179" formatCode="#,##0.00\ ;\(#,##0.00\);&quot;- &quot;"/>
    <numFmt numFmtId="180" formatCode="#,##0.00\ \ \ \ \ \ \ \ ;\(#,##0.00\)\ \ \ \ \ \ \ ;&quot;-        &quot;"/>
    <numFmt numFmtId="181" formatCode="#,##0.000;\(#,##0.000\);&quot;-&quot;"/>
    <numFmt numFmtId="182" formatCode="#,##0_);\(#,##0\);&quot;-&quot;"/>
    <numFmt numFmtId="183" formatCode="#,##0\ ;\(#,##0\);&quot;- &quot;"/>
    <numFmt numFmtId="184" formatCode="#,##0\ \ ;\(#,##0\)\ ;&quot;-  &quot;"/>
    <numFmt numFmtId="185" formatCode="#,##0\ \ ;\(#,##0\);\ &quot;-  &quot;"/>
    <numFmt numFmtId="186" formatCode="#,##0\ \ \ ;\(#,##0\);\ \ &quot;-   &quot;"/>
    <numFmt numFmtId="187" formatCode="#,##0.00\ \ \ ;\(#,##0.00\);\ \ &quot;-   &quot;"/>
    <numFmt numFmtId="188" formatCode="#,##0.000000;[Red]#,##0.000000"/>
    <numFmt numFmtId="189" formatCode="#,##0\ \ \ \ \ \ \ ;\(#,##0\)\ \ \ \ \ \ ;&quot;-       &quot;"/>
    <numFmt numFmtId="190" formatCode="#,##0.0000_);\(#,##0.0000\);&quot;-&quot;"/>
    <numFmt numFmtId="191" formatCode="#,##0.0000;\(#,##0.0000\);&quot;-&quot;"/>
    <numFmt numFmtId="192" formatCode="&quot;N/A&quot;"/>
    <numFmt numFmtId="193" formatCode="#,##0.000000;\(#,##0.000000\);&quot;-&quot;"/>
    <numFmt numFmtId="194" formatCode="_(* #,##0.000_);_(* \(#,##0.000\);_(* &quot;-&quot;??_);_(@_)"/>
  </numFmts>
  <fonts count="14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2"/>
      <name val="CordiaUPC"/>
      <family val="2"/>
      <charset val="222"/>
    </font>
    <font>
      <sz val="14"/>
      <name val="AngsanaUPC"/>
      <family val="1"/>
      <charset val="222"/>
    </font>
    <font>
      <sz val="14"/>
      <name val="AngsanaUPC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22"/>
    </font>
    <font>
      <sz val="14"/>
      <name val="AngsanaUPC"/>
      <family val="1"/>
    </font>
    <font>
      <sz val="14"/>
      <name val="CordiaUPC"/>
      <family val="2"/>
      <charset val="222"/>
    </font>
    <font>
      <b/>
      <sz val="60"/>
      <name val="CordiaUPC"/>
      <family val="2"/>
      <charset val="222"/>
    </font>
    <font>
      <b/>
      <u val="double"/>
      <sz val="18"/>
      <name val="CordiaUPC"/>
      <family val="2"/>
      <charset val="222"/>
    </font>
    <font>
      <b/>
      <sz val="28"/>
      <name val="CordiaUPC"/>
      <family val="2"/>
      <charset val="222"/>
    </font>
    <font>
      <sz val="18"/>
      <name val="CordiaUPC"/>
      <family val="2"/>
      <charset val="222"/>
    </font>
    <font>
      <sz val="16"/>
      <name val="AngsanaUPC"/>
      <family val="1"/>
    </font>
    <font>
      <b/>
      <sz val="44"/>
      <color rgb="FFC0C0C0"/>
      <name val="CordiaUPC"/>
      <family val="2"/>
      <charset val="222"/>
    </font>
    <font>
      <b/>
      <sz val="26"/>
      <name val="CordiaUPC"/>
      <family val="2"/>
      <charset val="222"/>
    </font>
    <font>
      <sz val="16"/>
      <name val="CordiaUPC"/>
      <family val="2"/>
      <charset val="222"/>
    </font>
    <font>
      <sz val="22"/>
      <name val="CordiaUPC"/>
      <family val="2"/>
      <charset val="222"/>
    </font>
    <font>
      <b/>
      <sz val="22"/>
      <name val="CordiaUPC"/>
      <family val="2"/>
      <charset val="222"/>
    </font>
    <font>
      <b/>
      <i/>
      <sz val="18"/>
      <color rgb="FFFF0000"/>
      <name val="CordiaUPC"/>
      <family val="2"/>
    </font>
    <font>
      <b/>
      <sz val="16"/>
      <name val="CordiaUPC"/>
      <family val="2"/>
      <charset val="222"/>
    </font>
    <font>
      <sz val="16"/>
      <name val="AngsanaUPC"/>
      <family val="1"/>
    </font>
    <font>
      <sz val="20"/>
      <name val="CordiaUPC"/>
      <family val="2"/>
      <charset val="222"/>
    </font>
    <font>
      <b/>
      <sz val="20"/>
      <name val="CordiaUPC"/>
      <family val="2"/>
      <charset val="222"/>
    </font>
    <font>
      <sz val="20"/>
      <name val="TH SarabunPSK"/>
      <family val="2"/>
    </font>
    <font>
      <b/>
      <sz val="20"/>
      <name val="TH SarabunPSK"/>
      <family val="2"/>
    </font>
    <font>
      <sz val="22"/>
      <name val="AngsanaUPC"/>
      <family val="1"/>
    </font>
    <font>
      <b/>
      <sz val="22"/>
      <name val="TH SarabunPSK"/>
      <family val="2"/>
    </font>
    <font>
      <sz val="22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b/>
      <sz val="18"/>
      <name val="TH SarabunPSK"/>
      <family val="2"/>
    </font>
    <font>
      <sz val="11"/>
      <color theme="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2"/>
      <color rgb="FF000000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8"/>
      <color theme="0"/>
      <name val="TH SarabunPSK"/>
      <family val="2"/>
    </font>
    <font>
      <sz val="11"/>
      <color theme="0"/>
      <name val="TH SarabunPSK"/>
      <family val="2"/>
    </font>
    <font>
      <b/>
      <u/>
      <sz val="16"/>
      <name val="TH SarabunPSK"/>
      <family val="2"/>
    </font>
    <font>
      <b/>
      <sz val="17"/>
      <name val="TH SarabunPSK"/>
      <family val="2"/>
    </font>
    <font>
      <b/>
      <u/>
      <sz val="14"/>
      <name val="TH SarabunPSK"/>
      <family val="2"/>
    </font>
    <font>
      <sz val="16"/>
      <color theme="0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sz val="16"/>
      <name val="AngsanaUPC"/>
      <family val="1"/>
    </font>
    <font>
      <sz val="17"/>
      <name val="TH SarabunPSK"/>
      <family val="2"/>
    </font>
    <font>
      <b/>
      <sz val="15"/>
      <name val="TH SarabunPSK"/>
      <family val="2"/>
    </font>
    <font>
      <sz val="14"/>
      <color indexed="8"/>
      <name val="TH SarabunPSK"/>
      <family val="2"/>
    </font>
    <font>
      <sz val="17"/>
      <color theme="1"/>
      <name val="TH SarabunPSK"/>
      <family val="2"/>
    </font>
    <font>
      <sz val="17"/>
      <color theme="0"/>
      <name val="TH SarabunPSK"/>
      <family val="2"/>
    </font>
    <font>
      <sz val="22"/>
      <color rgb="FF000000"/>
      <name val="TH SarabunPSK"/>
      <family val="2"/>
    </font>
    <font>
      <b/>
      <sz val="21"/>
      <name val="TH SarabunPSK"/>
      <family val="2"/>
    </font>
    <font>
      <sz val="21"/>
      <name val="TH SarabunPSK"/>
      <family val="2"/>
    </font>
    <font>
      <sz val="22"/>
      <color rgb="FF000000"/>
      <name val="TH SarabunPSK"/>
      <family val="2"/>
      <charset val="222"/>
    </font>
    <font>
      <sz val="22"/>
      <name val="TH SarabunPSK"/>
      <family val="2"/>
      <charset val="222"/>
    </font>
    <font>
      <b/>
      <sz val="22"/>
      <name val="TH SarabunPSK"/>
      <family val="2"/>
      <charset val="222"/>
    </font>
    <font>
      <b/>
      <sz val="26"/>
      <name val="TH SarabunPSK"/>
      <family val="2"/>
    </font>
    <font>
      <b/>
      <sz val="17"/>
      <color rgb="FF000000"/>
      <name val="TH SarabunPSK"/>
      <family val="2"/>
    </font>
    <font>
      <b/>
      <sz val="17"/>
      <name val="TH SarabunPSK"/>
      <family val="2"/>
      <charset val="222"/>
    </font>
    <font>
      <sz val="17"/>
      <name val="TH SarabunPSK"/>
      <family val="2"/>
      <charset val="222"/>
    </font>
    <font>
      <sz val="17"/>
      <name val="CordiaUPC"/>
      <family val="2"/>
      <charset val="222"/>
    </font>
    <font>
      <sz val="16.5"/>
      <name val="TH SarabunPSK"/>
      <family val="2"/>
    </font>
    <font>
      <b/>
      <sz val="16.5"/>
      <name val="TH SarabunPSK"/>
      <family val="2"/>
    </font>
    <font>
      <sz val="13"/>
      <color rgb="FFFF0000"/>
      <name val="TH SarabunPSK"/>
      <family val="2"/>
    </font>
    <font>
      <sz val="15"/>
      <name val="TH SarabunPSK"/>
      <family val="2"/>
    </font>
    <font>
      <sz val="26"/>
      <name val="TH SarabunPSK"/>
      <family val="2"/>
    </font>
    <font>
      <sz val="26"/>
      <name val="CordiaUPC"/>
      <family val="2"/>
      <charset val="222"/>
    </font>
    <font>
      <sz val="14"/>
      <color rgb="FF333333"/>
      <name val="TH SarabunPSK"/>
      <family val="2"/>
    </font>
    <font>
      <sz val="17"/>
      <color rgb="FFFF0000"/>
      <name val="TH SarabunPSK"/>
      <family val="2"/>
    </font>
    <font>
      <b/>
      <sz val="17"/>
      <color rgb="FFFF0000"/>
      <name val="TH SarabunPSK"/>
      <family val="2"/>
    </font>
    <font>
      <b/>
      <sz val="17"/>
      <color rgb="FFFF0000"/>
      <name val="TH SarabunPSK"/>
      <family val="2"/>
      <charset val="222"/>
    </font>
    <font>
      <sz val="18"/>
      <color rgb="FFFF0000"/>
      <name val="TH SarabunPSK"/>
      <family val="2"/>
    </font>
    <font>
      <sz val="16"/>
      <color indexed="8"/>
      <name val="TH SarabunPSK"/>
      <family val="2"/>
    </font>
    <font>
      <sz val="16"/>
      <color rgb="FF333333"/>
      <name val="TH SarabunPSK"/>
      <family val="2"/>
    </font>
    <font>
      <b/>
      <sz val="18"/>
      <color indexed="8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H SarabunPSK"/>
      <family val="2"/>
    </font>
    <font>
      <sz val="11"/>
      <color rgb="FFFF0000"/>
      <name val="TH SarabunPSK"/>
      <family val="2"/>
    </font>
    <font>
      <sz val="12"/>
      <color rgb="FFFF0000"/>
      <name val="TH SarabunPSK"/>
      <family val="2"/>
    </font>
    <font>
      <b/>
      <sz val="17"/>
      <color theme="1"/>
      <name val="TH SarabunPSK"/>
      <family val="2"/>
      <charset val="222"/>
    </font>
    <font>
      <sz val="19"/>
      <name val="TH SarabunPSK"/>
      <family val="2"/>
      <charset val="222"/>
    </font>
    <font>
      <sz val="17"/>
      <color theme="1"/>
      <name val="TH SarabunPSK"/>
      <family val="2"/>
      <charset val="222"/>
    </font>
    <font>
      <sz val="8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.5"/>
      <color theme="1"/>
      <name val="TH SarabunPSK"/>
      <family val="2"/>
    </font>
    <font>
      <sz val="17"/>
      <color theme="1"/>
      <name val="CordiaUPC"/>
      <family val="2"/>
      <charset val="222"/>
    </font>
    <font>
      <sz val="16"/>
      <color theme="1" tint="4.9989318521683403E-2"/>
      <name val="TH SarabunPSK"/>
      <family val="2"/>
    </font>
    <font>
      <b/>
      <sz val="16"/>
      <color theme="1" tint="4.9989318521683403E-2"/>
      <name val="TH SarabunPSK"/>
      <family val="2"/>
    </font>
    <font>
      <sz val="26"/>
      <color rgb="FF000000"/>
      <name val="TH SarabunPSK"/>
      <family val="2"/>
    </font>
    <font>
      <b/>
      <sz val="28"/>
      <name val="TH SarabunPSK"/>
      <family val="2"/>
    </font>
    <font>
      <b/>
      <sz val="28"/>
      <color theme="0"/>
      <name val="TH SarabunPSK"/>
      <family val="2"/>
    </font>
    <font>
      <sz val="28"/>
      <name val="TH SarabunPSK"/>
      <family val="2"/>
    </font>
    <font>
      <sz val="28"/>
      <color rgb="FFFF0000"/>
      <name val="TH SarabunPSK"/>
      <family val="2"/>
    </font>
    <font>
      <sz val="28"/>
      <color theme="1"/>
      <name val="TH SarabunPSK"/>
      <family val="2"/>
    </font>
    <font>
      <b/>
      <sz val="28"/>
      <color rgb="FFFF0000"/>
      <name val="TH SarabunPSK"/>
      <family val="2"/>
    </font>
    <font>
      <sz val="28"/>
      <color indexed="8"/>
      <name val="TH SarabunPSK"/>
      <family val="2"/>
    </font>
    <font>
      <sz val="28"/>
      <color theme="0"/>
      <name val="TH SarabunPSK"/>
      <family val="2"/>
    </font>
    <font>
      <sz val="14"/>
      <name val="AngsanaUPC"/>
      <family val="1"/>
    </font>
    <font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color theme="1"/>
      <name val="TH SarabunPSK"/>
      <family val="2"/>
    </font>
    <font>
      <sz val="12"/>
      <color theme="1" tint="4.9989318521683403E-2"/>
      <name val="TH SarabunPSK"/>
      <family val="2"/>
    </font>
    <font>
      <sz val="13"/>
      <color theme="1" tint="4.9989318521683403E-2"/>
      <name val="TH SarabunPSK"/>
      <family val="2"/>
    </font>
    <font>
      <b/>
      <sz val="13"/>
      <color theme="1" tint="4.9989318521683403E-2"/>
      <name val="TH SarabunPSK"/>
      <family val="2"/>
    </font>
    <font>
      <sz val="11"/>
      <color theme="1" tint="4.9989318521683403E-2"/>
      <name val="TH SarabunPSK"/>
      <family val="2"/>
    </font>
    <font>
      <b/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28"/>
      <color theme="1"/>
      <name val="TH SarabunPSK"/>
      <family val="2"/>
    </font>
    <font>
      <b/>
      <sz val="24"/>
      <color theme="1" tint="4.9989318521683403E-2"/>
      <name val="TH SarabunPSK"/>
      <family val="2"/>
    </font>
    <font>
      <b/>
      <sz val="19"/>
      <name val="TH SarabunPSK"/>
      <family val="2"/>
      <charset val="222"/>
    </font>
    <font>
      <b/>
      <sz val="19"/>
      <color theme="1"/>
      <name val="TH SarabunPSK"/>
      <family val="2"/>
      <charset val="222"/>
    </font>
    <font>
      <sz val="19"/>
      <name val="TH SarabunPSK"/>
      <family val="2"/>
    </font>
    <font>
      <b/>
      <sz val="19"/>
      <name val="TH SarabunPSK"/>
      <family val="2"/>
    </font>
    <font>
      <b/>
      <sz val="19"/>
      <color theme="1"/>
      <name val="TH SarabunPSK"/>
      <family val="2"/>
    </font>
    <font>
      <sz val="24"/>
      <name val="CordiaUPC"/>
      <family val="2"/>
      <charset val="22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9"/>
      <color rgb="FFFF0000"/>
      <name val="TH SarabunPSK"/>
      <family val="2"/>
    </font>
    <font>
      <b/>
      <sz val="19"/>
      <color rgb="FFFF0000"/>
      <name val="TH SarabunPSK"/>
      <family val="2"/>
    </font>
    <font>
      <sz val="27"/>
      <name val="TH SarabunPSK"/>
      <family val="2"/>
    </font>
    <font>
      <b/>
      <sz val="27"/>
      <name val="TH SarabunPSK"/>
      <family val="2"/>
    </font>
    <font>
      <b/>
      <sz val="23"/>
      <name val="TH SarabunPSK"/>
      <family val="2"/>
    </font>
    <font>
      <b/>
      <sz val="13"/>
      <color rgb="FFFF0000"/>
      <name val="TH SarabunPSK"/>
      <family val="2"/>
    </font>
    <font>
      <sz val="14"/>
      <color theme="1" tint="4.9989318521683403E-2"/>
      <name val="TH SarabunPSK"/>
      <family val="2"/>
    </font>
    <font>
      <b/>
      <sz val="18"/>
      <color theme="1"/>
      <name val="TH SarabunPSK"/>
      <family val="2"/>
    </font>
    <font>
      <b/>
      <sz val="14"/>
      <color rgb="FFFF0000"/>
      <name val="TH SarabunPSK"/>
      <family val="2"/>
    </font>
    <font>
      <b/>
      <sz val="28"/>
      <name val="TH SarabunPSK"/>
      <family val="2"/>
      <charset val="222"/>
    </font>
    <font>
      <sz val="28"/>
      <name val="TH SarabunPSK"/>
      <family val="2"/>
      <charset val="222"/>
    </font>
    <font>
      <sz val="23"/>
      <name val="TH SarabunPSK"/>
      <family val="2"/>
    </font>
    <font>
      <sz val="24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Border="0"/>
    <xf numFmtId="1" fontId="3" fillId="0" borderId="0" applyFont="0" applyFill="0" applyBorder="0" applyAlignment="0" applyProtection="0"/>
    <xf numFmtId="0" fontId="5" fillId="0" borderId="0" applyBorder="0"/>
    <xf numFmtId="0" fontId="4" fillId="0" borderId="0" applyBorder="0"/>
    <xf numFmtId="0" fontId="3" fillId="0" borderId="0" applyNumberFormat="0" applyFill="0" applyBorder="0" applyAlignment="0" applyProtection="0"/>
    <xf numFmtId="0" fontId="4" fillId="0" borderId="0" applyBorder="0"/>
    <xf numFmtId="1" fontId="6" fillId="0" borderId="0" applyFont="0" applyFill="0" applyBorder="0" applyAlignment="0" applyProtection="0"/>
    <xf numFmtId="0" fontId="4" fillId="0" borderId="0" applyBorder="0"/>
    <xf numFmtId="0" fontId="7" fillId="0" borderId="0"/>
    <xf numFmtId="0" fontId="4" fillId="0" borderId="0" applyBorder="0"/>
    <xf numFmtId="0" fontId="4" fillId="0" borderId="0" applyBorder="0"/>
    <xf numFmtId="0" fontId="8" fillId="0" borderId="0"/>
    <xf numFmtId="0" fontId="8" fillId="0" borderId="0"/>
    <xf numFmtId="0" fontId="9" fillId="0" borderId="0"/>
    <xf numFmtId="0" fontId="9" fillId="0" borderId="0"/>
    <xf numFmtId="0" fontId="5" fillId="0" borderId="0" applyBorder="0"/>
    <xf numFmtId="0" fontId="8" fillId="0" borderId="0"/>
    <xf numFmtId="0" fontId="8" fillId="0" borderId="0"/>
    <xf numFmtId="0" fontId="2" fillId="0" borderId="0"/>
    <xf numFmtId="3" fontId="10" fillId="0" borderId="1"/>
    <xf numFmtId="166" fontId="3" fillId="0" borderId="3" applyFont="0" applyFill="0" applyBorder="0" applyAlignment="0" applyProtection="0"/>
    <xf numFmtId="0" fontId="11" fillId="0" borderId="0" applyBorder="0"/>
    <xf numFmtId="0" fontId="8" fillId="0" borderId="0"/>
    <xf numFmtId="0" fontId="5" fillId="0" borderId="0"/>
    <xf numFmtId="0" fontId="17" fillId="0" borderId="0"/>
    <xf numFmtId="0" fontId="8" fillId="0" borderId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3" fontId="4" fillId="0" borderId="1"/>
    <xf numFmtId="164" fontId="6" fillId="0" borderId="0" applyFont="0" applyFill="0" applyBorder="0" applyAlignment="0" applyProtection="0"/>
    <xf numFmtId="0" fontId="25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61" fillId="0" borderId="0"/>
    <xf numFmtId="0" fontId="5" fillId="0" borderId="0" applyBorder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 applyBorder="0"/>
    <xf numFmtId="9" fontId="4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2" fillId="0" borderId="0"/>
    <xf numFmtId="0" fontId="5" fillId="0" borderId="0" applyBorder="0"/>
    <xf numFmtId="0" fontId="115" fillId="0" borderId="0" applyBorder="0"/>
    <xf numFmtId="0" fontId="4" fillId="0" borderId="0" applyBorder="0"/>
  </cellStyleXfs>
  <cellXfs count="1922">
    <xf numFmtId="0" fontId="0" fillId="0" borderId="0" xfId="0"/>
    <xf numFmtId="0" fontId="12" fillId="0" borderId="0" xfId="26" applyFont="1"/>
    <xf numFmtId="0" fontId="12" fillId="0" borderId="0" xfId="26" applyFont="1" applyAlignment="1"/>
    <xf numFmtId="0" fontId="14" fillId="0" borderId="0" xfId="26" applyFont="1" applyBorder="1" applyAlignment="1"/>
    <xf numFmtId="0" fontId="16" fillId="0" borderId="0" xfId="26" applyFont="1" applyAlignment="1">
      <alignment horizontal="left"/>
    </xf>
    <xf numFmtId="0" fontId="12" fillId="0" borderId="0" xfId="26" applyFont="1" applyAlignment="1">
      <alignment horizontal="left"/>
    </xf>
    <xf numFmtId="0" fontId="12" fillId="0" borderId="0" xfId="26" applyFont="1" applyAlignment="1">
      <alignment horizontal="centerContinuous"/>
    </xf>
    <xf numFmtId="0" fontId="18" fillId="0" borderId="0" xfId="27" applyFont="1"/>
    <xf numFmtId="0" fontId="19" fillId="0" borderId="0" xfId="26" applyFont="1" applyAlignment="1">
      <alignment horizontal="centerContinuous"/>
    </xf>
    <xf numFmtId="0" fontId="20" fillId="0" borderId="0" xfId="26" applyFont="1" applyAlignment="1">
      <alignment horizontal="centerContinuous"/>
    </xf>
    <xf numFmtId="0" fontId="21" fillId="0" borderId="0" xfId="26" applyFont="1" applyAlignment="1">
      <alignment horizontal="centerContinuous"/>
    </xf>
    <xf numFmtId="0" fontId="22" fillId="0" borderId="0" xfId="26" applyFont="1" applyAlignment="1">
      <alignment horizontal="centerContinuous"/>
    </xf>
    <xf numFmtId="49" fontId="23" fillId="0" borderId="0" xfId="26" applyNumberFormat="1" applyFont="1" applyAlignment="1">
      <alignment horizontal="centerContinuous"/>
    </xf>
    <xf numFmtId="0" fontId="20" fillId="0" borderId="0" xfId="27" applyFont="1"/>
    <xf numFmtId="0" fontId="20" fillId="0" borderId="0" xfId="27" applyFont="1" applyAlignment="1"/>
    <xf numFmtId="0" fontId="21" fillId="0" borderId="0" xfId="33" applyFont="1"/>
    <xf numFmtId="0" fontId="24" fillId="0" borderId="0" xfId="33" quotePrefix="1" applyFont="1"/>
    <xf numFmtId="0" fontId="20" fillId="0" borderId="0" xfId="33" applyFont="1"/>
    <xf numFmtId="0" fontId="20" fillId="0" borderId="0" xfId="33" applyFont="1" applyFill="1" applyAlignment="1">
      <alignment horizontal="center"/>
    </xf>
    <xf numFmtId="0" fontId="26" fillId="0" borderId="0" xfId="33" applyFont="1"/>
    <xf numFmtId="0" fontId="20" fillId="0" borderId="0" xfId="33" quotePrefix="1" applyFont="1" applyAlignment="1">
      <alignment horizontal="centerContinuous"/>
    </xf>
    <xf numFmtId="0" fontId="20" fillId="0" borderId="0" xfId="33" applyFont="1" applyAlignment="1">
      <alignment horizontal="centerContinuous"/>
    </xf>
    <xf numFmtId="0" fontId="26" fillId="0" borderId="0" xfId="33" applyFont="1" applyAlignment="1">
      <alignment vertical="center"/>
    </xf>
    <xf numFmtId="0" fontId="28" fillId="0" borderId="9" xfId="33" applyFont="1" applyBorder="1" applyAlignment="1">
      <alignment horizontal="center"/>
    </xf>
    <xf numFmtId="0" fontId="21" fillId="0" borderId="0" xfId="27" applyFont="1"/>
    <xf numFmtId="0" fontId="21" fillId="0" borderId="0" xfId="35" applyFont="1"/>
    <xf numFmtId="0" fontId="30" fillId="0" borderId="0" xfId="35" applyFont="1"/>
    <xf numFmtId="0" fontId="20" fillId="0" borderId="0" xfId="35" applyFont="1"/>
    <xf numFmtId="0" fontId="17" fillId="0" borderId="0" xfId="35"/>
    <xf numFmtId="0" fontId="20" fillId="0" borderId="0" xfId="35" quotePrefix="1" applyFont="1" applyAlignment="1">
      <alignment horizontal="left"/>
    </xf>
    <xf numFmtId="0" fontId="28" fillId="0" borderId="0" xfId="27" applyFont="1"/>
    <xf numFmtId="0" fontId="32" fillId="0" borderId="0" xfId="0" applyFont="1"/>
    <xf numFmtId="0" fontId="33" fillId="0" borderId="8" xfId="0" applyFont="1" applyBorder="1"/>
    <xf numFmtId="0" fontId="33" fillId="0" borderId="9" xfId="0" quotePrefix="1" applyFont="1" applyBorder="1" applyAlignment="1">
      <alignment horizontal="left"/>
    </xf>
    <xf numFmtId="182" fontId="33" fillId="0" borderId="14" xfId="0" applyNumberFormat="1" applyFont="1" applyBorder="1"/>
    <xf numFmtId="182" fontId="33" fillId="0" borderId="0" xfId="0" applyNumberFormat="1" applyFont="1" applyBorder="1"/>
    <xf numFmtId="172" fontId="33" fillId="0" borderId="9" xfId="0" applyNumberFormat="1" applyFont="1" applyBorder="1" applyAlignment="1">
      <alignment horizontal="center"/>
    </xf>
    <xf numFmtId="173" fontId="33" fillId="0" borderId="14" xfId="34" applyNumberFormat="1" applyFont="1" applyBorder="1" applyAlignment="1">
      <alignment horizontal="right"/>
    </xf>
    <xf numFmtId="170" fontId="33" fillId="0" borderId="0" xfId="34" applyNumberFormat="1" applyFont="1" applyBorder="1"/>
    <xf numFmtId="0" fontId="33" fillId="0" borderId="0" xfId="0" applyFont="1" applyBorder="1"/>
    <xf numFmtId="0" fontId="33" fillId="0" borderId="0" xfId="0" applyFont="1" applyAlignment="1">
      <alignment vertical="center"/>
    </xf>
    <xf numFmtId="49" fontId="33" fillId="0" borderId="0" xfId="5" applyNumberFormat="1" applyFont="1" applyFill="1" applyBorder="1" applyAlignment="1">
      <alignment horizontal="left" vertical="top"/>
    </xf>
    <xf numFmtId="0" fontId="33" fillId="0" borderId="0" xfId="5" applyFont="1" applyFill="1" applyBorder="1" applyAlignment="1">
      <alignment horizontal="center"/>
    </xf>
    <xf numFmtId="0" fontId="33" fillId="0" borderId="0" xfId="5" applyFont="1" applyFill="1" applyBorder="1"/>
    <xf numFmtId="0" fontId="35" fillId="0" borderId="0" xfId="5" applyFont="1" applyFill="1" applyBorder="1" applyAlignment="1">
      <alignment horizontal="center"/>
    </xf>
    <xf numFmtId="0" fontId="35" fillId="0" borderId="2" xfId="5" applyFont="1" applyFill="1" applyBorder="1" applyAlignment="1">
      <alignment horizontal="center"/>
    </xf>
    <xf numFmtId="0" fontId="33" fillId="0" borderId="0" xfId="5" applyFont="1" applyFill="1" applyBorder="1" applyAlignment="1">
      <alignment vertical="top"/>
    </xf>
    <xf numFmtId="0" fontId="33" fillId="0" borderId="0" xfId="5" applyFont="1" applyFill="1" applyBorder="1" applyAlignment="1">
      <alignment horizontal="left" vertical="top"/>
    </xf>
    <xf numFmtId="0" fontId="35" fillId="0" borderId="14" xfId="5" applyFont="1" applyFill="1" applyBorder="1" applyAlignment="1">
      <alignment horizontal="center" vertical="top" wrapText="1"/>
    </xf>
    <xf numFmtId="0" fontId="35" fillId="0" borderId="0" xfId="27" quotePrefix="1" applyFont="1"/>
    <xf numFmtId="0" fontId="33" fillId="0" borderId="0" xfId="27" applyFont="1"/>
    <xf numFmtId="0" fontId="35" fillId="0" borderId="1" xfId="27" applyFont="1" applyBorder="1" applyAlignment="1">
      <alignment horizontal="center" vertical="center"/>
    </xf>
    <xf numFmtId="0" fontId="35" fillId="0" borderId="3" xfId="27" applyFont="1" applyBorder="1" applyAlignment="1">
      <alignment horizontal="center" vertical="center" wrapText="1"/>
    </xf>
    <xf numFmtId="0" fontId="35" fillId="0" borderId="4" xfId="27" applyFont="1" applyBorder="1" applyAlignment="1">
      <alignment horizontal="center" vertical="center" wrapText="1"/>
    </xf>
    <xf numFmtId="0" fontId="32" fillId="0" borderId="0" xfId="27" applyFont="1"/>
    <xf numFmtId="0" fontId="37" fillId="0" borderId="0" xfId="0" quotePrefix="1" applyFont="1"/>
    <xf numFmtId="0" fontId="34" fillId="0" borderId="0" xfId="0" applyFont="1"/>
    <xf numFmtId="182" fontId="33" fillId="0" borderId="9" xfId="0" applyNumberFormat="1" applyFont="1" applyBorder="1"/>
    <xf numFmtId="179" fontId="33" fillId="0" borderId="9" xfId="34" applyNumberFormat="1" applyFont="1" applyBorder="1" applyAlignment="1">
      <alignment horizontal="right"/>
    </xf>
    <xf numFmtId="179" fontId="33" fillId="0" borderId="14" xfId="34" applyNumberFormat="1" applyFont="1" applyBorder="1" applyAlignment="1">
      <alignment horizontal="right"/>
    </xf>
    <xf numFmtId="0" fontId="33" fillId="0" borderId="8" xfId="0" applyFont="1" applyBorder="1" applyAlignment="1">
      <alignment vertical="center"/>
    </xf>
    <xf numFmtId="0" fontId="33" fillId="0" borderId="9" xfId="0" applyFont="1" applyBorder="1" applyAlignment="1">
      <alignment horizontal="left" vertical="center"/>
    </xf>
    <xf numFmtId="182" fontId="33" fillId="0" borderId="14" xfId="0" applyNumberFormat="1" applyFont="1" applyBorder="1" applyAlignment="1">
      <alignment vertical="center"/>
    </xf>
    <xf numFmtId="0" fontId="33" fillId="0" borderId="9" xfId="0" quotePrefix="1" applyFont="1" applyBorder="1" applyAlignment="1">
      <alignment horizontal="left" vertical="center"/>
    </xf>
    <xf numFmtId="182" fontId="33" fillId="0" borderId="9" xfId="0" applyNumberFormat="1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3" fillId="0" borderId="12" xfId="0" applyFont="1" applyBorder="1" applyAlignment="1">
      <alignment horizontal="left" vertical="center"/>
    </xf>
    <xf numFmtId="182" fontId="33" fillId="0" borderId="12" xfId="0" applyNumberFormat="1" applyFont="1" applyBorder="1" applyAlignment="1">
      <alignment vertical="center"/>
    </xf>
    <xf numFmtId="0" fontId="33" fillId="0" borderId="0" xfId="0" applyFont="1" applyBorder="1" applyAlignment="1">
      <alignment horizontal="left"/>
    </xf>
    <xf numFmtId="179" fontId="33" fillId="0" borderId="0" xfId="34" applyNumberFormat="1" applyFont="1" applyBorder="1" applyAlignment="1">
      <alignment horizontal="right"/>
    </xf>
    <xf numFmtId="0" fontId="33" fillId="0" borderId="0" xfId="0" applyFont="1" applyBorder="1" applyAlignment="1">
      <alignment vertical="center"/>
    </xf>
    <xf numFmtId="0" fontId="38" fillId="0" borderId="0" xfId="0" applyFont="1"/>
    <xf numFmtId="43" fontId="33" fillId="0" borderId="14" xfId="1" applyFont="1" applyBorder="1"/>
    <xf numFmtId="0" fontId="32" fillId="0" borderId="0" xfId="27" applyFont="1" applyAlignment="1">
      <alignment horizontal="center"/>
    </xf>
    <xf numFmtId="0" fontId="33" fillId="0" borderId="0" xfId="27" applyFont="1" applyAlignment="1">
      <alignment horizontal="centerContinuous"/>
    </xf>
    <xf numFmtId="0" fontId="28" fillId="0" borderId="0" xfId="27" quotePrefix="1" applyFont="1" applyAlignment="1">
      <alignment horizontal="centerContinuous"/>
    </xf>
    <xf numFmtId="167" fontId="33" fillId="0" borderId="0" xfId="1" applyNumberFormat="1" applyFont="1"/>
    <xf numFmtId="43" fontId="33" fillId="0" borderId="0" xfId="1" applyFont="1"/>
    <xf numFmtId="43" fontId="46" fillId="0" borderId="0" xfId="1" applyFont="1"/>
    <xf numFmtId="0" fontId="32" fillId="0" borderId="0" xfId="35" applyFont="1"/>
    <xf numFmtId="0" fontId="33" fillId="0" borderId="10" xfId="35" applyFont="1" applyBorder="1" applyAlignment="1">
      <alignment horizontal="center" vertical="center" wrapText="1"/>
    </xf>
    <xf numFmtId="0" fontId="33" fillId="0" borderId="4" xfId="35" quotePrefix="1" applyFont="1" applyBorder="1" applyAlignment="1">
      <alignment horizontal="center" vertical="center" wrapText="1"/>
    </xf>
    <xf numFmtId="0" fontId="33" fillId="0" borderId="12" xfId="35" quotePrefix="1" applyFont="1" applyBorder="1" applyAlignment="1">
      <alignment horizontal="center" vertical="center" wrapText="1"/>
    </xf>
    <xf numFmtId="0" fontId="33" fillId="0" borderId="10" xfId="35" applyFont="1" applyBorder="1"/>
    <xf numFmtId="0" fontId="33" fillId="0" borderId="14" xfId="35" applyFont="1" applyBorder="1"/>
    <xf numFmtId="0" fontId="35" fillId="0" borderId="13" xfId="35" applyFont="1" applyBorder="1" applyAlignment="1">
      <alignment horizontal="center"/>
    </xf>
    <xf numFmtId="0" fontId="32" fillId="0" borderId="0" xfId="35" applyFont="1" applyAlignment="1">
      <alignment vertical="center"/>
    </xf>
    <xf numFmtId="0" fontId="33" fillId="0" borderId="13" xfId="35" applyFont="1" applyBorder="1" applyAlignment="1">
      <alignment horizontal="center" vertical="center" wrapText="1"/>
    </xf>
    <xf numFmtId="0" fontId="33" fillId="0" borderId="12" xfId="35" applyFont="1" applyBorder="1" applyAlignment="1">
      <alignment horizontal="center" vertical="center" wrapText="1"/>
    </xf>
    <xf numFmtId="0" fontId="33" fillId="0" borderId="14" xfId="35" applyFont="1" applyBorder="1" applyAlignment="1">
      <alignment wrapText="1"/>
    </xf>
    <xf numFmtId="0" fontId="35" fillId="0" borderId="1" xfId="35" applyFont="1" applyBorder="1" applyAlignment="1">
      <alignment horizontal="center"/>
    </xf>
    <xf numFmtId="167" fontId="51" fillId="0" borderId="10" xfId="36" applyNumberFormat="1" applyFont="1" applyBorder="1" applyAlignment="1">
      <alignment vertical="center"/>
    </xf>
    <xf numFmtId="179" fontId="51" fillId="3" borderId="4" xfId="35" applyNumberFormat="1" applyFont="1" applyFill="1" applyBorder="1" applyAlignment="1">
      <alignment horizontal="right" vertical="center"/>
    </xf>
    <xf numFmtId="43" fontId="51" fillId="0" borderId="4" xfId="1" applyFont="1" applyBorder="1" applyAlignment="1">
      <alignment horizontal="right" vertical="center"/>
    </xf>
    <xf numFmtId="167" fontId="51" fillId="0" borderId="14" xfId="36" applyNumberFormat="1" applyFont="1" applyBorder="1" applyAlignment="1">
      <alignment vertical="center"/>
    </xf>
    <xf numFmtId="179" fontId="51" fillId="3" borderId="9" xfId="35" applyNumberFormat="1" applyFont="1" applyFill="1" applyBorder="1" applyAlignment="1">
      <alignment horizontal="right" vertical="center"/>
    </xf>
    <xf numFmtId="167" fontId="51" fillId="0" borderId="9" xfId="36" applyNumberFormat="1" applyFont="1" applyBorder="1" applyAlignment="1">
      <alignment vertical="center"/>
    </xf>
    <xf numFmtId="43" fontId="51" fillId="0" borderId="9" xfId="1" applyFont="1" applyBorder="1" applyAlignment="1">
      <alignment horizontal="right" vertical="center"/>
    </xf>
    <xf numFmtId="167" fontId="52" fillId="0" borderId="12" xfId="36" applyNumberFormat="1" applyFont="1" applyBorder="1" applyAlignment="1">
      <alignment vertical="center"/>
    </xf>
    <xf numFmtId="179" fontId="52" fillId="3" borderId="12" xfId="35" applyNumberFormat="1" applyFont="1" applyFill="1" applyBorder="1" applyAlignment="1">
      <alignment horizontal="right" vertical="center"/>
    </xf>
    <xf numFmtId="43" fontId="52" fillId="0" borderId="12" xfId="1" applyFont="1" applyBorder="1" applyAlignment="1">
      <alignment horizontal="right" vertical="center"/>
    </xf>
    <xf numFmtId="0" fontId="28" fillId="0" borderId="0" xfId="35" quotePrefix="1" applyFont="1" applyAlignment="1">
      <alignment horizontal="left" vertical="center"/>
    </xf>
    <xf numFmtId="167" fontId="52" fillId="0" borderId="1" xfId="36" applyNumberFormat="1" applyFont="1" applyBorder="1" applyAlignment="1">
      <alignment vertical="center"/>
    </xf>
    <xf numFmtId="179" fontId="52" fillId="3" borderId="1" xfId="35" applyNumberFormat="1" applyFont="1" applyFill="1" applyBorder="1" applyAlignment="1">
      <alignment horizontal="right" vertical="center"/>
    </xf>
    <xf numFmtId="180" fontId="52" fillId="0" borderId="1" xfId="36" applyNumberFormat="1" applyFont="1" applyBorder="1" applyAlignment="1">
      <alignment horizontal="right" vertical="center"/>
    </xf>
    <xf numFmtId="0" fontId="31" fillId="0" borderId="0" xfId="27" quotePrefix="1" applyFont="1" applyAlignment="1">
      <alignment horizontal="left"/>
    </xf>
    <xf numFmtId="0" fontId="32" fillId="0" borderId="0" xfId="27" quotePrefix="1" applyFont="1" applyAlignment="1">
      <alignment horizontal="left"/>
    </xf>
    <xf numFmtId="15" fontId="35" fillId="0" borderId="0" xfId="27" applyNumberFormat="1" applyFont="1"/>
    <xf numFmtId="0" fontId="33" fillId="0" borderId="0" xfId="27" quotePrefix="1" applyFont="1" applyAlignment="1">
      <alignment horizontal="left"/>
    </xf>
    <xf numFmtId="0" fontId="33" fillId="0" borderId="0" xfId="27" quotePrefix="1" applyFont="1" applyAlignment="1">
      <alignment horizontal="center" vertical="center"/>
    </xf>
    <xf numFmtId="0" fontId="33" fillId="0" borderId="11" xfId="27" quotePrefix="1" applyFont="1" applyBorder="1" applyAlignment="1">
      <alignment horizontal="right" vertical="top" wrapText="1"/>
    </xf>
    <xf numFmtId="0" fontId="33" fillId="0" borderId="12" xfId="27" quotePrefix="1" applyFont="1" applyBorder="1" applyAlignment="1">
      <alignment horizontal="left" vertical="top" wrapText="1"/>
    </xf>
    <xf numFmtId="167" fontId="33" fillId="0" borderId="2" xfId="34" applyNumberFormat="1" applyFont="1" applyBorder="1"/>
    <xf numFmtId="43" fontId="33" fillId="0" borderId="13" xfId="34" applyNumberFormat="1" applyFont="1" applyBorder="1" applyAlignment="1">
      <alignment horizontal="center"/>
    </xf>
    <xf numFmtId="172" fontId="33" fillId="0" borderId="13" xfId="34" applyNumberFormat="1" applyFont="1" applyBorder="1" applyAlignment="1">
      <alignment horizontal="center"/>
    </xf>
    <xf numFmtId="0" fontId="33" fillId="0" borderId="8" xfId="27" applyFont="1" applyBorder="1" applyAlignment="1">
      <alignment horizontal="right" vertical="top" wrapText="1"/>
    </xf>
    <xf numFmtId="0" fontId="33" fillId="0" borderId="9" xfId="27" applyFont="1" applyBorder="1" applyAlignment="1">
      <alignment horizontal="left" vertical="top" wrapText="1"/>
    </xf>
    <xf numFmtId="167" fontId="33" fillId="0" borderId="0" xfId="34" applyNumberFormat="1" applyFont="1" applyBorder="1"/>
    <xf numFmtId="172" fontId="33" fillId="0" borderId="14" xfId="34" applyNumberFormat="1" applyFont="1" applyBorder="1" applyAlignment="1">
      <alignment horizontal="center"/>
    </xf>
    <xf numFmtId="0" fontId="33" fillId="0" borderId="8" xfId="27" quotePrefix="1" applyFont="1" applyBorder="1" applyAlignment="1">
      <alignment horizontal="right" vertical="top" wrapText="1"/>
    </xf>
    <xf numFmtId="0" fontId="33" fillId="0" borderId="9" xfId="27" quotePrefix="1" applyFont="1" applyBorder="1" applyAlignment="1">
      <alignment horizontal="left" vertical="top" wrapText="1"/>
    </xf>
    <xf numFmtId="174" fontId="33" fillId="0" borderId="0" xfId="34" applyNumberFormat="1" applyFont="1" applyBorder="1"/>
    <xf numFmtId="175" fontId="33" fillId="0" borderId="0" xfId="34" applyNumberFormat="1" applyFont="1" applyBorder="1"/>
    <xf numFmtId="171" fontId="33" fillId="0" borderId="14" xfId="34" applyNumberFormat="1" applyFont="1" applyBorder="1" applyAlignment="1">
      <alignment horizontal="center"/>
    </xf>
    <xf numFmtId="0" fontId="33" fillId="0" borderId="8" xfId="27" quotePrefix="1" applyFont="1" applyBorder="1" applyAlignment="1">
      <alignment horizontal="right" wrapText="1"/>
    </xf>
    <xf numFmtId="0" fontId="33" fillId="0" borderId="9" xfId="27" quotePrefix="1" applyFont="1" applyBorder="1" applyAlignment="1">
      <alignment horizontal="left" wrapText="1"/>
    </xf>
    <xf numFmtId="0" fontId="33" fillId="0" borderId="8" xfId="27" applyFont="1" applyBorder="1" applyAlignment="1">
      <alignment horizontal="right" wrapText="1"/>
    </xf>
    <xf numFmtId="0" fontId="33" fillId="0" borderId="9" xfId="27" applyFont="1" applyBorder="1" applyAlignment="1">
      <alignment horizontal="left" wrapText="1"/>
    </xf>
    <xf numFmtId="0" fontId="33" fillId="0" borderId="0" xfId="27" applyFont="1" applyBorder="1" applyAlignment="1">
      <alignment horizontal="left"/>
    </xf>
    <xf numFmtId="0" fontId="33" fillId="0" borderId="0" xfId="27" applyFont="1" applyBorder="1" applyAlignment="1">
      <alignment horizontal="left" vertical="top"/>
    </xf>
    <xf numFmtId="43" fontId="33" fillId="0" borderId="0" xfId="1" applyFont="1" applyBorder="1"/>
    <xf numFmtId="167" fontId="33" fillId="0" borderId="0" xfId="1" applyNumberFormat="1" applyFont="1" applyBorder="1"/>
    <xf numFmtId="0" fontId="33" fillId="0" borderId="8" xfId="27" applyFont="1" applyBorder="1"/>
    <xf numFmtId="0" fontId="33" fillId="0" borderId="9" xfId="27" quotePrefix="1" applyFont="1" applyBorder="1" applyAlignment="1">
      <alignment horizontal="left"/>
    </xf>
    <xf numFmtId="182" fontId="33" fillId="0" borderId="14" xfId="27" applyNumberFormat="1" applyFont="1" applyBorder="1"/>
    <xf numFmtId="172" fontId="33" fillId="0" borderId="14" xfId="27" applyNumberFormat="1" applyFont="1" applyBorder="1" applyAlignment="1">
      <alignment horizontal="center"/>
    </xf>
    <xf numFmtId="170" fontId="33" fillId="0" borderId="14" xfId="27" applyNumberFormat="1" applyFont="1" applyBorder="1" applyAlignment="1">
      <alignment horizontal="center"/>
    </xf>
    <xf numFmtId="171" fontId="33" fillId="0" borderId="14" xfId="27" applyNumberFormat="1" applyFont="1" applyBorder="1" applyAlignment="1">
      <alignment horizontal="center"/>
    </xf>
    <xf numFmtId="0" fontId="34" fillId="0" borderId="3" xfId="27" applyFont="1" applyBorder="1"/>
    <xf numFmtId="0" fontId="34" fillId="0" borderId="16" xfId="27" applyFont="1" applyBorder="1" applyAlignment="1">
      <alignment horizontal="left"/>
    </xf>
    <xf numFmtId="170" fontId="34" fillId="0" borderId="10" xfId="27" applyNumberFormat="1" applyFont="1" applyBorder="1" applyAlignment="1">
      <alignment horizontal="center"/>
    </xf>
    <xf numFmtId="0" fontId="34" fillId="0" borderId="8" xfId="27" applyFont="1" applyBorder="1"/>
    <xf numFmtId="0" fontId="34" fillId="0" borderId="0" xfId="27" applyFont="1" applyBorder="1" applyAlignment="1">
      <alignment horizontal="left"/>
    </xf>
    <xf numFmtId="170" fontId="34" fillId="0" borderId="14" xfId="27" applyNumberFormat="1" applyFont="1" applyBorder="1" applyAlignment="1">
      <alignment horizontal="center"/>
    </xf>
    <xf numFmtId="0" fontId="34" fillId="0" borderId="0" xfId="27" quotePrefix="1" applyFont="1" applyBorder="1" applyAlignment="1">
      <alignment horizontal="left"/>
    </xf>
    <xf numFmtId="170" fontId="33" fillId="0" borderId="0" xfId="27" applyNumberFormat="1" applyFont="1"/>
    <xf numFmtId="0" fontId="34" fillId="0" borderId="11" xfId="27" applyFont="1" applyBorder="1"/>
    <xf numFmtId="0" fontId="33" fillId="0" borderId="0" xfId="27" quotePrefix="1" applyFont="1" applyAlignment="1">
      <alignment horizontal="left" vertical="center"/>
    </xf>
    <xf numFmtId="0" fontId="33" fillId="0" borderId="0" xfId="27" quotePrefix="1" applyFont="1" applyAlignment="1">
      <alignment horizontal="right"/>
    </xf>
    <xf numFmtId="0" fontId="33" fillId="0" borderId="0" xfId="27" applyFont="1" applyBorder="1"/>
    <xf numFmtId="0" fontId="34" fillId="0" borderId="0" xfId="27" applyFont="1"/>
    <xf numFmtId="179" fontId="33" fillId="0" borderId="14" xfId="27" applyNumberFormat="1" applyFont="1" applyBorder="1" applyAlignment="1">
      <alignment horizontal="center"/>
    </xf>
    <xf numFmtId="0" fontId="33" fillId="0" borderId="0" xfId="27" quotePrefix="1" applyFont="1" applyAlignment="1">
      <alignment horizontal="centerContinuous"/>
    </xf>
    <xf numFmtId="170" fontId="33" fillId="0" borderId="0" xfId="27" applyNumberFormat="1" applyFont="1" applyAlignment="1">
      <alignment horizontal="centerContinuous"/>
    </xf>
    <xf numFmtId="43" fontId="21" fillId="0" borderId="0" xfId="1" applyFont="1"/>
    <xf numFmtId="43" fontId="36" fillId="0" borderId="1" xfId="1" applyFont="1" applyBorder="1" applyAlignment="1">
      <alignment horizontal="center" vertical="center"/>
    </xf>
    <xf numFmtId="43" fontId="33" fillId="0" borderId="10" xfId="1" applyFont="1" applyBorder="1" applyAlignment="1">
      <alignment vertical="center" wrapText="1"/>
    </xf>
    <xf numFmtId="43" fontId="20" fillId="0" borderId="0" xfId="1" applyFont="1"/>
    <xf numFmtId="0" fontId="35" fillId="3" borderId="14" xfId="5" applyFont="1" applyFill="1" applyBorder="1" applyAlignment="1">
      <alignment horizontal="center" vertical="top" wrapText="1"/>
    </xf>
    <xf numFmtId="0" fontId="33" fillId="0" borderId="8" xfId="27" applyFont="1" applyBorder="1" applyAlignment="1">
      <alignment vertical="center"/>
    </xf>
    <xf numFmtId="0" fontId="33" fillId="0" borderId="9" xfId="27" applyFont="1" applyBorder="1" applyAlignment="1">
      <alignment vertical="center"/>
    </xf>
    <xf numFmtId="0" fontId="20" fillId="0" borderId="0" xfId="27" applyFont="1" applyAlignment="1">
      <alignment vertical="center"/>
    </xf>
    <xf numFmtId="0" fontId="35" fillId="0" borderId="3" xfId="27" applyFont="1" applyBorder="1" applyAlignment="1">
      <alignment vertical="center"/>
    </xf>
    <xf numFmtId="0" fontId="35" fillId="0" borderId="9" xfId="27" applyFont="1" applyBorder="1" applyAlignment="1">
      <alignment vertical="center"/>
    </xf>
    <xf numFmtId="0" fontId="33" fillId="0" borderId="0" xfId="27" applyFont="1" applyAlignment="1">
      <alignment vertical="center"/>
    </xf>
    <xf numFmtId="167" fontId="33" fillId="0" borderId="14" xfId="1" applyNumberFormat="1" applyFont="1" applyBorder="1" applyAlignment="1">
      <alignment vertical="center"/>
    </xf>
    <xf numFmtId="167" fontId="35" fillId="3" borderId="14" xfId="1" applyNumberFormat="1" applyFont="1" applyFill="1" applyBorder="1" applyAlignment="1">
      <alignment vertical="center"/>
    </xf>
    <xf numFmtId="0" fontId="35" fillId="0" borderId="8" xfId="27" applyFont="1" applyBorder="1" applyAlignment="1">
      <alignment vertical="center"/>
    </xf>
    <xf numFmtId="0" fontId="33" fillId="0" borderId="0" xfId="27" applyFont="1" applyAlignment="1"/>
    <xf numFmtId="0" fontId="33" fillId="0" borderId="11" xfId="27" applyFont="1" applyBorder="1" applyAlignment="1">
      <alignment vertical="center"/>
    </xf>
    <xf numFmtId="0" fontId="33" fillId="0" borderId="12" xfId="27" applyFont="1" applyBorder="1" applyAlignment="1">
      <alignment vertical="center"/>
    </xf>
    <xf numFmtId="0" fontId="35" fillId="0" borderId="1" xfId="0" applyFont="1" applyBorder="1" applyAlignment="1">
      <alignment horizontal="center" vertical="center" wrapText="1"/>
    </xf>
    <xf numFmtId="0" fontId="33" fillId="0" borderId="10" xfId="27" applyFont="1" applyBorder="1" applyAlignment="1">
      <alignment horizontal="center" vertical="center" wrapText="1"/>
    </xf>
    <xf numFmtId="0" fontId="33" fillId="0" borderId="13" xfId="27" applyFont="1" applyBorder="1" applyAlignment="1">
      <alignment horizontal="center" vertical="center" wrapText="1"/>
    </xf>
    <xf numFmtId="0" fontId="35" fillId="0" borderId="0" xfId="33" quotePrefix="1" applyFont="1"/>
    <xf numFmtId="170" fontId="20" fillId="0" borderId="0" xfId="33" applyNumberFormat="1" applyFont="1"/>
    <xf numFmtId="0" fontId="35" fillId="0" borderId="1" xfId="0" quotePrefix="1" applyFont="1" applyBorder="1" applyAlignment="1">
      <alignment horizontal="center" vertical="center" wrapText="1"/>
    </xf>
    <xf numFmtId="170" fontId="33" fillId="3" borderId="14" xfId="34" applyNumberFormat="1" applyFont="1" applyFill="1" applyBorder="1"/>
    <xf numFmtId="0" fontId="35" fillId="0" borderId="1" xfId="5" applyFont="1" applyFill="1" applyBorder="1" applyAlignment="1">
      <alignment horizontal="center" vertical="center" wrapText="1"/>
    </xf>
    <xf numFmtId="0" fontId="34" fillId="0" borderId="2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4" xfId="0" applyFont="1" applyBorder="1" applyAlignment="1">
      <alignment horizontal="left" vertical="center"/>
    </xf>
    <xf numFmtId="182" fontId="33" fillId="0" borderId="10" xfId="0" applyNumberFormat="1" applyFont="1" applyBorder="1" applyAlignment="1">
      <alignment vertical="center"/>
    </xf>
    <xf numFmtId="170" fontId="35" fillId="3" borderId="14" xfId="34" applyNumberFormat="1" applyFont="1" applyFill="1" applyBorder="1"/>
    <xf numFmtId="179" fontId="35" fillId="0" borderId="14" xfId="34" applyNumberFormat="1" applyFont="1" applyBorder="1" applyAlignment="1">
      <alignment horizontal="right"/>
    </xf>
    <xf numFmtId="167" fontId="33" fillId="0" borderId="4" xfId="1" applyNumberFormat="1" applyFont="1" applyBorder="1" applyAlignment="1">
      <alignment vertical="center"/>
    </xf>
    <xf numFmtId="167" fontId="33" fillId="0" borderId="9" xfId="1" applyNumberFormat="1" applyFont="1" applyBorder="1" applyAlignment="1">
      <alignment vertical="center"/>
    </xf>
    <xf numFmtId="167" fontId="33" fillId="0" borderId="12" xfId="1" applyNumberFormat="1" applyFont="1" applyBorder="1" applyAlignment="1">
      <alignment vertical="center"/>
    </xf>
    <xf numFmtId="167" fontId="53" fillId="0" borderId="0" xfId="1" applyNumberFormat="1" applyFont="1"/>
    <xf numFmtId="182" fontId="33" fillId="0" borderId="2" xfId="0" applyNumberFormat="1" applyFont="1" applyBorder="1" applyAlignment="1">
      <alignment vertical="center"/>
    </xf>
    <xf numFmtId="182" fontId="35" fillId="3" borderId="10" xfId="0" applyNumberFormat="1" applyFont="1" applyFill="1" applyBorder="1"/>
    <xf numFmtId="182" fontId="35" fillId="3" borderId="14" xfId="0" applyNumberFormat="1" applyFont="1" applyFill="1" applyBorder="1"/>
    <xf numFmtId="184" fontId="33" fillId="3" borderId="14" xfId="34" applyNumberFormat="1" applyFont="1" applyFill="1" applyBorder="1"/>
    <xf numFmtId="167" fontId="33" fillId="0" borderId="14" xfId="1" applyNumberFormat="1" applyFont="1" applyBorder="1"/>
    <xf numFmtId="167" fontId="33" fillId="0" borderId="10" xfId="1" applyNumberFormat="1" applyFont="1" applyBorder="1"/>
    <xf numFmtId="0" fontId="52" fillId="0" borderId="0" xfId="27" quotePrefix="1" applyFont="1"/>
    <xf numFmtId="0" fontId="33" fillId="0" borderId="10" xfId="27" quotePrefix="1" applyFont="1" applyBorder="1" applyAlignment="1">
      <alignment horizontal="center" vertical="center" wrapText="1"/>
    </xf>
    <xf numFmtId="0" fontId="33" fillId="0" borderId="9" xfId="27" applyFont="1" applyBorder="1" applyAlignment="1" applyProtection="1">
      <alignment horizontal="center" vertical="center" wrapText="1"/>
    </xf>
    <xf numFmtId="0" fontId="35" fillId="3" borderId="3" xfId="27" applyFont="1" applyFill="1" applyBorder="1" applyAlignment="1">
      <alignment horizontal="center" vertical="center" wrapText="1"/>
    </xf>
    <xf numFmtId="0" fontId="33" fillId="0" borderId="4" xfId="27" quotePrefix="1" applyFont="1" applyBorder="1" applyAlignment="1">
      <alignment horizontal="center" vertical="center" wrapText="1"/>
    </xf>
    <xf numFmtId="0" fontId="33" fillId="0" borderId="13" xfId="27" quotePrefix="1" applyFont="1" applyBorder="1" applyAlignment="1">
      <alignment horizontal="center" vertical="center" wrapText="1"/>
    </xf>
    <xf numFmtId="0" fontId="35" fillId="3" borderId="11" xfId="27" applyFont="1" applyFill="1" applyBorder="1" applyAlignment="1">
      <alignment horizontal="center" vertical="center" wrapText="1"/>
    </xf>
    <xf numFmtId="0" fontId="33" fillId="0" borderId="12" xfId="27" applyFont="1" applyBorder="1" applyAlignment="1">
      <alignment horizontal="center" vertical="center" wrapText="1"/>
    </xf>
    <xf numFmtId="182" fontId="33" fillId="0" borderId="9" xfId="27" applyNumberFormat="1" applyFont="1" applyBorder="1"/>
    <xf numFmtId="172" fontId="33" fillId="0" borderId="9" xfId="27" applyNumberFormat="1" applyFont="1" applyBorder="1" applyAlignment="1">
      <alignment horizontal="center"/>
    </xf>
    <xf numFmtId="182" fontId="35" fillId="3" borderId="0" xfId="27" applyNumberFormat="1" applyFont="1" applyFill="1" applyBorder="1"/>
    <xf numFmtId="182" fontId="33" fillId="0" borderId="9" xfId="27" applyNumberFormat="1" applyFont="1" applyBorder="1" applyAlignment="1">
      <alignment horizontal="right"/>
    </xf>
    <xf numFmtId="182" fontId="35" fillId="3" borderId="9" xfId="27" applyNumberFormat="1" applyFont="1" applyFill="1" applyBorder="1" applyAlignment="1">
      <alignment horizontal="right"/>
    </xf>
    <xf numFmtId="170" fontId="33" fillId="0" borderId="9" xfId="34" applyNumberFormat="1" applyFont="1" applyBorder="1"/>
    <xf numFmtId="186" fontId="33" fillId="0" borderId="9" xfId="34" applyNumberFormat="1" applyFont="1" applyBorder="1"/>
    <xf numFmtId="184" fontId="33" fillId="0" borderId="9" xfId="34" applyNumberFormat="1" applyFont="1" applyBorder="1"/>
    <xf numFmtId="183" fontId="33" fillId="0" borderId="9" xfId="34" applyNumberFormat="1" applyFont="1" applyBorder="1"/>
    <xf numFmtId="183" fontId="35" fillId="3" borderId="0" xfId="34" applyNumberFormat="1" applyFont="1" applyFill="1" applyBorder="1"/>
    <xf numFmtId="187" fontId="33" fillId="0" borderId="14" xfId="34" applyNumberFormat="1" applyFont="1" applyBorder="1" applyAlignment="1">
      <alignment horizontal="right"/>
    </xf>
    <xf numFmtId="185" fontId="33" fillId="0" borderId="9" xfId="34" applyNumberFormat="1" applyFont="1" applyBorder="1"/>
    <xf numFmtId="186" fontId="35" fillId="3" borderId="9" xfId="34" applyNumberFormat="1" applyFont="1" applyFill="1" applyBorder="1"/>
    <xf numFmtId="1" fontId="33" fillId="0" borderId="9" xfId="34" applyNumberFormat="1" applyFont="1" applyBorder="1"/>
    <xf numFmtId="183" fontId="35" fillId="3" borderId="8" xfId="34" applyNumberFormat="1" applyFont="1" applyFill="1" applyBorder="1"/>
    <xf numFmtId="170" fontId="33" fillId="0" borderId="14" xfId="34" applyNumberFormat="1" applyFont="1" applyBorder="1"/>
    <xf numFmtId="183" fontId="33" fillId="0" borderId="14" xfId="34" applyNumberFormat="1" applyFont="1" applyBorder="1"/>
    <xf numFmtId="43" fontId="33" fillId="0" borderId="14" xfId="1" applyFont="1" applyBorder="1" applyAlignment="1">
      <alignment vertical="center"/>
    </xf>
    <xf numFmtId="167" fontId="33" fillId="0" borderId="14" xfId="34" applyNumberFormat="1" applyFont="1" applyBorder="1" applyAlignment="1">
      <alignment vertical="center"/>
    </xf>
    <xf numFmtId="183" fontId="35" fillId="3" borderId="8" xfId="34" applyNumberFormat="1" applyFont="1" applyFill="1" applyBorder="1" applyAlignment="1">
      <alignment vertical="center"/>
    </xf>
    <xf numFmtId="43" fontId="33" fillId="0" borderId="14" xfId="1" applyFont="1" applyBorder="1" applyAlignment="1">
      <alignment horizontal="right" vertical="center"/>
    </xf>
    <xf numFmtId="183" fontId="33" fillId="0" borderId="9" xfId="34" applyNumberFormat="1" applyFont="1" applyBorder="1" applyAlignment="1">
      <alignment vertical="center"/>
    </xf>
    <xf numFmtId="183" fontId="33" fillId="0" borderId="14" xfId="34" applyNumberFormat="1" applyFont="1" applyBorder="1" applyAlignment="1">
      <alignment vertical="center"/>
    </xf>
    <xf numFmtId="186" fontId="35" fillId="3" borderId="9" xfId="34" applyNumberFormat="1" applyFont="1" applyFill="1" applyBorder="1" applyAlignment="1">
      <alignment vertical="center"/>
    </xf>
    <xf numFmtId="43" fontId="33" fillId="0" borderId="8" xfId="1" applyFont="1" applyBorder="1" applyAlignment="1">
      <alignment vertical="center"/>
    </xf>
    <xf numFmtId="43" fontId="33" fillId="0" borderId="13" xfId="1" applyFont="1" applyBorder="1" applyAlignment="1">
      <alignment horizontal="right" vertical="center"/>
    </xf>
    <xf numFmtId="183" fontId="33" fillId="0" borderId="0" xfId="27" applyNumberFormat="1" applyFont="1"/>
    <xf numFmtId="0" fontId="33" fillId="0" borderId="0" xfId="27" applyFont="1" applyBorder="1" applyAlignment="1">
      <alignment horizontal="centerContinuous"/>
    </xf>
    <xf numFmtId="0" fontId="33" fillId="0" borderId="9" xfId="27" applyFont="1" applyBorder="1" applyAlignment="1">
      <alignment horizontal="left" vertical="center"/>
    </xf>
    <xf numFmtId="0" fontId="33" fillId="0" borderId="9" xfId="27" quotePrefix="1" applyFont="1" applyBorder="1" applyAlignment="1">
      <alignment horizontal="left" vertical="center"/>
    </xf>
    <xf numFmtId="0" fontId="33" fillId="0" borderId="12" xfId="27" quotePrefix="1" applyFont="1" applyBorder="1" applyAlignment="1">
      <alignment horizontal="left" vertical="center"/>
    </xf>
    <xf numFmtId="0" fontId="32" fillId="0" borderId="0" xfId="0" quotePrefix="1" applyFont="1" applyAlignment="1" applyProtection="1">
      <alignment horizontal="left"/>
    </xf>
    <xf numFmtId="0" fontId="35" fillId="0" borderId="5" xfId="27" applyFont="1" applyBorder="1" applyAlignment="1">
      <alignment horizontal="center" vertical="center" wrapText="1"/>
    </xf>
    <xf numFmtId="0" fontId="31" fillId="0" borderId="0" xfId="0" quotePrefix="1" applyFont="1" applyAlignment="1" applyProtection="1">
      <alignment horizontal="left"/>
    </xf>
    <xf numFmtId="0" fontId="35" fillId="0" borderId="1" xfId="27" quotePrefix="1" applyFont="1" applyBorder="1" applyAlignment="1">
      <alignment horizontal="center" vertical="center" wrapText="1"/>
    </xf>
    <xf numFmtId="0" fontId="35" fillId="0" borderId="5" xfId="27" quotePrefix="1" applyFont="1" applyBorder="1" applyAlignment="1">
      <alignment horizontal="center" vertical="center" wrapText="1"/>
    </xf>
    <xf numFmtId="0" fontId="35" fillId="0" borderId="0" xfId="27" applyFont="1"/>
    <xf numFmtId="0" fontId="33" fillId="0" borderId="0" xfId="27" quotePrefix="1" applyFont="1" applyAlignment="1">
      <alignment horizontal="right" vertical="center"/>
    </xf>
    <xf numFmtId="0" fontId="33" fillId="0" borderId="6" xfId="27" quotePrefix="1" applyFont="1" applyBorder="1" applyAlignment="1">
      <alignment horizontal="center" vertical="center" wrapText="1"/>
    </xf>
    <xf numFmtId="0" fontId="33" fillId="0" borderId="8" xfId="27" quotePrefix="1" applyFont="1" applyBorder="1" applyAlignment="1">
      <alignment horizontal="center" vertical="center" wrapText="1"/>
    </xf>
    <xf numFmtId="167" fontId="33" fillId="0" borderId="12" xfId="34" applyNumberFormat="1" applyFont="1" applyBorder="1"/>
    <xf numFmtId="43" fontId="33" fillId="0" borderId="12" xfId="34" applyNumberFormat="1" applyFont="1" applyBorder="1" applyAlignment="1">
      <alignment horizontal="center"/>
    </xf>
    <xf numFmtId="43" fontId="33" fillId="0" borderId="8" xfId="34" applyNumberFormat="1" applyFont="1" applyBorder="1" applyAlignment="1">
      <alignment horizontal="center"/>
    </xf>
    <xf numFmtId="167" fontId="33" fillId="0" borderId="10" xfId="34" applyNumberFormat="1" applyFont="1" applyBorder="1" applyAlignment="1">
      <alignment horizontal="right"/>
    </xf>
    <xf numFmtId="172" fontId="33" fillId="0" borderId="12" xfId="34" applyNumberFormat="1" applyFont="1" applyBorder="1" applyAlignment="1">
      <alignment horizontal="center"/>
    </xf>
    <xf numFmtId="167" fontId="33" fillId="0" borderId="10" xfId="34" applyNumberFormat="1" applyFont="1" applyBorder="1"/>
    <xf numFmtId="43" fontId="33" fillId="0" borderId="12" xfId="34" applyNumberFormat="1" applyFont="1" applyBorder="1"/>
    <xf numFmtId="173" fontId="33" fillId="0" borderId="9" xfId="34" applyNumberFormat="1" applyFont="1" applyBorder="1" applyAlignment="1">
      <alignment horizontal="right"/>
    </xf>
    <xf numFmtId="167" fontId="33" fillId="0" borderId="9" xfId="34" applyNumberFormat="1" applyFont="1" applyBorder="1"/>
    <xf numFmtId="172" fontId="33" fillId="0" borderId="9" xfId="34" applyNumberFormat="1" applyFont="1" applyBorder="1" applyAlignment="1">
      <alignment horizontal="center"/>
    </xf>
    <xf numFmtId="172" fontId="33" fillId="0" borderId="8" xfId="34" applyNumberFormat="1" applyFont="1" applyBorder="1" applyAlignment="1">
      <alignment horizontal="center"/>
    </xf>
    <xf numFmtId="167" fontId="33" fillId="0" borderId="14" xfId="34" applyNumberFormat="1" applyFont="1" applyBorder="1" applyAlignment="1">
      <alignment horizontal="right"/>
    </xf>
    <xf numFmtId="167" fontId="33" fillId="0" borderId="14" xfId="34" applyNumberFormat="1" applyFont="1" applyBorder="1"/>
    <xf numFmtId="43" fontId="33" fillId="0" borderId="9" xfId="34" applyNumberFormat="1" applyFont="1" applyBorder="1"/>
    <xf numFmtId="176" fontId="33" fillId="0" borderId="9" xfId="34" applyNumberFormat="1" applyFont="1" applyBorder="1"/>
    <xf numFmtId="173" fontId="33" fillId="0" borderId="8" xfId="34" applyNumberFormat="1" applyFont="1" applyBorder="1" applyAlignment="1">
      <alignment horizontal="right"/>
    </xf>
    <xf numFmtId="174" fontId="33" fillId="0" borderId="9" xfId="34" applyNumberFormat="1" applyFont="1" applyBorder="1"/>
    <xf numFmtId="171" fontId="33" fillId="0" borderId="9" xfId="34" applyNumberFormat="1" applyFont="1" applyBorder="1" applyAlignment="1">
      <alignment horizontal="center"/>
    </xf>
    <xf numFmtId="0" fontId="33" fillId="0" borderId="9" xfId="27" applyFont="1" applyBorder="1" applyAlignment="1">
      <alignment horizontal="left"/>
    </xf>
    <xf numFmtId="175" fontId="33" fillId="0" borderId="0" xfId="34" applyNumberFormat="1" applyFont="1" applyBorder="1" applyAlignment="1">
      <alignment horizontal="right"/>
    </xf>
    <xf numFmtId="175" fontId="33" fillId="0" borderId="14" xfId="34" applyNumberFormat="1" applyFont="1" applyBorder="1" applyAlignment="1">
      <alignment horizontal="right"/>
    </xf>
    <xf numFmtId="174" fontId="33" fillId="0" borderId="8" xfId="34" applyNumberFormat="1" applyFont="1" applyBorder="1"/>
    <xf numFmtId="175" fontId="33" fillId="0" borderId="9" xfId="34" applyNumberFormat="1" applyFont="1" applyBorder="1" applyAlignment="1">
      <alignment horizontal="right"/>
    </xf>
    <xf numFmtId="171" fontId="33" fillId="0" borderId="14" xfId="34" applyNumberFormat="1" applyFont="1" applyFill="1" applyBorder="1" applyAlignment="1">
      <alignment horizontal="center"/>
    </xf>
    <xf numFmtId="174" fontId="33" fillId="0" borderId="14" xfId="34" applyNumberFormat="1" applyFont="1" applyBorder="1"/>
    <xf numFmtId="171" fontId="33" fillId="0" borderId="9" xfId="34" applyNumberFormat="1" applyFont="1" applyFill="1" applyBorder="1" applyAlignment="1">
      <alignment horizontal="center"/>
    </xf>
    <xf numFmtId="171" fontId="33" fillId="0" borderId="0" xfId="34" applyNumberFormat="1" applyFont="1" applyFill="1" applyBorder="1" applyAlignment="1">
      <alignment horizontal="center"/>
    </xf>
    <xf numFmtId="0" fontId="33" fillId="0" borderId="3" xfId="27" applyFont="1" applyBorder="1" applyAlignment="1">
      <alignment horizontal="right" wrapText="1"/>
    </xf>
    <xf numFmtId="0" fontId="33" fillId="0" borderId="4" xfId="27" applyFont="1" applyBorder="1" applyAlignment="1">
      <alignment horizontal="left" wrapText="1"/>
    </xf>
    <xf numFmtId="174" fontId="33" fillId="0" borderId="16" xfId="34" applyNumberFormat="1" applyFont="1" applyBorder="1"/>
    <xf numFmtId="173" fontId="33" fillId="0" borderId="10" xfId="34" applyNumberFormat="1" applyFont="1" applyBorder="1" applyAlignment="1">
      <alignment horizontal="right"/>
    </xf>
    <xf numFmtId="167" fontId="33" fillId="0" borderId="16" xfId="1" applyNumberFormat="1" applyFont="1" applyBorder="1"/>
    <xf numFmtId="171" fontId="33" fillId="0" borderId="10" xfId="34" applyNumberFormat="1" applyFont="1" applyBorder="1" applyAlignment="1">
      <alignment horizontal="center"/>
    </xf>
    <xf numFmtId="43" fontId="34" fillId="0" borderId="10" xfId="1" applyFont="1" applyBorder="1" applyAlignment="1">
      <alignment horizontal="center"/>
    </xf>
    <xf numFmtId="43" fontId="34" fillId="0" borderId="14" xfId="1" applyFont="1" applyBorder="1" applyAlignment="1">
      <alignment horizontal="center"/>
    </xf>
    <xf numFmtId="0" fontId="51" fillId="0" borderId="0" xfId="3" applyFont="1" applyFill="1" applyAlignment="1">
      <alignment vertical="top"/>
    </xf>
    <xf numFmtId="0" fontId="51" fillId="0" borderId="0" xfId="3" applyFont="1" applyFill="1" applyBorder="1" applyAlignment="1">
      <alignment vertical="top"/>
    </xf>
    <xf numFmtId="0" fontId="52" fillId="0" borderId="0" xfId="2" applyFont="1" applyFill="1" applyBorder="1" applyAlignment="1">
      <alignment horizontal="right" vertical="center"/>
    </xf>
    <xf numFmtId="0" fontId="52" fillId="0" borderId="0" xfId="2" applyFont="1" applyFill="1" applyBorder="1" applyAlignment="1">
      <alignment horizontal="right" vertical="center" wrapText="1"/>
    </xf>
    <xf numFmtId="0" fontId="51" fillId="0" borderId="0" xfId="3" applyFont="1" applyFill="1" applyAlignment="1">
      <alignment vertical="center"/>
    </xf>
    <xf numFmtId="0" fontId="52" fillId="0" borderId="8" xfId="5" applyFont="1" applyFill="1" applyBorder="1" applyAlignment="1" applyProtection="1">
      <alignment horizontal="left" vertical="top"/>
    </xf>
    <xf numFmtId="0" fontId="52" fillId="0" borderId="9" xfId="5" applyFont="1" applyFill="1" applyBorder="1" applyAlignment="1" applyProtection="1">
      <alignment vertical="top"/>
    </xf>
    <xf numFmtId="43" fontId="52" fillId="3" borderId="1" xfId="1" applyFont="1" applyFill="1" applyBorder="1" applyAlignment="1" applyProtection="1">
      <alignment vertical="top"/>
    </xf>
    <xf numFmtId="1" fontId="51" fillId="0" borderId="0" xfId="4" applyFont="1" applyFill="1" applyAlignment="1">
      <alignment vertical="top"/>
    </xf>
    <xf numFmtId="0" fontId="51" fillId="0" borderId="8" xfId="5" applyFont="1" applyFill="1" applyBorder="1" applyAlignment="1" applyProtection="1">
      <alignment horizontal="left" vertical="top" wrapText="1"/>
    </xf>
    <xf numFmtId="0" fontId="51" fillId="0" borderId="9" xfId="3" applyFont="1" applyFill="1" applyBorder="1" applyAlignment="1" applyProtection="1">
      <alignment horizontal="center" vertical="top"/>
    </xf>
    <xf numFmtId="43" fontId="52" fillId="3" borderId="1" xfId="1" applyFont="1" applyFill="1" applyBorder="1" applyAlignment="1" applyProtection="1">
      <alignment horizontal="center" vertical="top"/>
    </xf>
    <xf numFmtId="0" fontId="51" fillId="0" borderId="8" xfId="6" applyFont="1" applyFill="1" applyBorder="1" applyAlignment="1" applyProtection="1">
      <alignment horizontal="left" vertical="top"/>
    </xf>
    <xf numFmtId="43" fontId="51" fillId="0" borderId="1" xfId="1" applyFont="1" applyFill="1" applyBorder="1" applyAlignment="1" applyProtection="1">
      <alignment vertical="top"/>
    </xf>
    <xf numFmtId="43" fontId="51" fillId="0" borderId="1" xfId="1" applyFont="1" applyFill="1" applyBorder="1" applyAlignment="1" applyProtection="1">
      <alignment horizontal="center" vertical="top"/>
    </xf>
    <xf numFmtId="0" fontId="51" fillId="0" borderId="8" xfId="5" applyFont="1" applyFill="1" applyBorder="1" applyAlignment="1" applyProtection="1">
      <alignment horizontal="left" vertical="top"/>
    </xf>
    <xf numFmtId="0" fontId="51" fillId="0" borderId="9" xfId="3" applyFont="1" applyFill="1" applyBorder="1" applyAlignment="1">
      <alignment horizontal="center" vertical="top"/>
    </xf>
    <xf numFmtId="43" fontId="52" fillId="3" borderId="1" xfId="1" applyFont="1" applyFill="1" applyBorder="1" applyAlignment="1">
      <alignment horizontal="center" vertical="top"/>
    </xf>
    <xf numFmtId="0" fontId="52" fillId="0" borderId="9" xfId="3" applyFont="1" applyFill="1" applyBorder="1" applyAlignment="1" applyProtection="1">
      <alignment horizontal="center" vertical="top"/>
    </xf>
    <xf numFmtId="0" fontId="51" fillId="0" borderId="9" xfId="7" applyFont="1" applyFill="1" applyBorder="1" applyAlignment="1" applyProtection="1">
      <alignment horizontal="center" vertical="top"/>
    </xf>
    <xf numFmtId="0" fontId="51" fillId="0" borderId="9" xfId="5" applyFont="1" applyFill="1" applyBorder="1" applyAlignment="1" applyProtection="1">
      <alignment horizontal="center" vertical="top"/>
    </xf>
    <xf numFmtId="0" fontId="51" fillId="0" borderId="9" xfId="5" applyFont="1" applyFill="1" applyBorder="1" applyAlignment="1" applyProtection="1">
      <alignment vertical="top"/>
    </xf>
    <xf numFmtId="0" fontId="51" fillId="0" borderId="7" xfId="5" applyFont="1" applyFill="1" applyBorder="1" applyAlignment="1" applyProtection="1">
      <alignment horizontal="left" vertical="top"/>
    </xf>
    <xf numFmtId="0" fontId="51" fillId="0" borderId="6" xfId="5" applyFont="1" applyFill="1" applyBorder="1" applyAlignment="1" applyProtection="1">
      <alignment vertical="top"/>
    </xf>
    <xf numFmtId="0" fontId="51" fillId="0" borderId="9" xfId="6" applyFont="1" applyFill="1" applyBorder="1" applyAlignment="1" applyProtection="1">
      <alignment vertical="top" wrapText="1"/>
    </xf>
    <xf numFmtId="43" fontId="52" fillId="3" borderId="1" xfId="1" applyFont="1" applyFill="1" applyBorder="1" applyAlignment="1" applyProtection="1">
      <alignment vertical="top" wrapText="1"/>
    </xf>
    <xf numFmtId="0" fontId="51" fillId="0" borderId="8" xfId="6" applyFont="1" applyFill="1" applyBorder="1" applyAlignment="1" applyProtection="1">
      <alignment horizontal="left" vertical="top" wrapText="1"/>
    </xf>
    <xf numFmtId="0" fontId="51" fillId="0" borderId="8" xfId="8" applyFont="1" applyFill="1" applyBorder="1" applyAlignment="1">
      <alignment horizontal="left" vertical="top"/>
    </xf>
    <xf numFmtId="0" fontId="51" fillId="0" borderId="9" xfId="3" quotePrefix="1" applyFont="1" applyFill="1" applyBorder="1" applyAlignment="1" applyProtection="1">
      <alignment horizontal="center" vertical="top"/>
    </xf>
    <xf numFmtId="43" fontId="52" fillId="3" borderId="1" xfId="1" quotePrefix="1" applyFont="1" applyFill="1" applyBorder="1" applyAlignment="1" applyProtection="1">
      <alignment horizontal="center" vertical="top"/>
    </xf>
    <xf numFmtId="0" fontId="51" fillId="0" borderId="7" xfId="6" applyFont="1" applyFill="1" applyBorder="1" applyAlignment="1" applyProtection="1">
      <alignment horizontal="left" vertical="top"/>
    </xf>
    <xf numFmtId="0" fontId="51" fillId="0" borderId="6" xfId="6" applyFont="1" applyFill="1" applyBorder="1" applyAlignment="1" applyProtection="1">
      <alignment vertical="top"/>
    </xf>
    <xf numFmtId="0" fontId="57" fillId="0" borderId="8" xfId="8" applyFont="1" applyFill="1" applyBorder="1" applyAlignment="1">
      <alignment horizontal="left" vertical="top"/>
    </xf>
    <xf numFmtId="0" fontId="52" fillId="0" borderId="9" xfId="3" quotePrefix="1" applyFont="1" applyFill="1" applyBorder="1" applyAlignment="1" applyProtection="1">
      <alignment horizontal="center" vertical="top"/>
    </xf>
    <xf numFmtId="0" fontId="52" fillId="0" borderId="0" xfId="3" applyFont="1" applyFill="1" applyAlignment="1">
      <alignment vertical="top"/>
    </xf>
    <xf numFmtId="0" fontId="51" fillId="0" borderId="8" xfId="8" quotePrefix="1" applyFont="1" applyFill="1" applyBorder="1" applyAlignment="1">
      <alignment horizontal="left" vertical="top"/>
    </xf>
    <xf numFmtId="0" fontId="51" fillId="0" borderId="11" xfId="8" quotePrefix="1" applyFont="1" applyFill="1" applyBorder="1" applyAlignment="1">
      <alignment horizontal="left" vertical="top"/>
    </xf>
    <xf numFmtId="0" fontId="51" fillId="0" borderId="12" xfId="3" quotePrefix="1" applyFont="1" applyFill="1" applyBorder="1" applyAlignment="1" applyProtection="1">
      <alignment horizontal="center" vertical="top"/>
    </xf>
    <xf numFmtId="0" fontId="51" fillId="0" borderId="0" xfId="3" applyFont="1" applyFill="1" applyBorder="1" applyAlignment="1">
      <alignment horizontal="left" vertical="top"/>
    </xf>
    <xf numFmtId="0" fontId="51" fillId="0" borderId="0" xfId="3" applyFont="1" applyFill="1" applyBorder="1" applyAlignment="1">
      <alignment horizontal="center" vertical="top"/>
    </xf>
    <xf numFmtId="0" fontId="51" fillId="0" borderId="0" xfId="3" applyFont="1" applyFill="1" applyAlignment="1">
      <alignment horizontal="left" vertical="top"/>
    </xf>
    <xf numFmtId="0" fontId="37" fillId="0" borderId="0" xfId="2" applyFont="1" applyFill="1" applyAlignment="1">
      <alignment horizontal="center" vertical="center"/>
    </xf>
    <xf numFmtId="0" fontId="34" fillId="0" borderId="0" xfId="2" applyFont="1" applyFill="1" applyBorder="1" applyAlignment="1">
      <alignment vertical="center"/>
    </xf>
    <xf numFmtId="0" fontId="37" fillId="0" borderId="0" xfId="2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right" vertical="center"/>
    </xf>
    <xf numFmtId="0" fontId="52" fillId="0" borderId="0" xfId="2" applyFont="1" applyFill="1" applyAlignment="1">
      <alignment horizontal="center" vertical="top"/>
    </xf>
    <xf numFmtId="0" fontId="51" fillId="0" borderId="0" xfId="2" applyFont="1" applyFill="1" applyBorder="1" applyAlignment="1">
      <alignment vertical="top"/>
    </xf>
    <xf numFmtId="0" fontId="51" fillId="0" borderId="0" xfId="2" applyFont="1" applyFill="1" applyBorder="1" applyAlignment="1">
      <alignment vertical="center"/>
    </xf>
    <xf numFmtId="0" fontId="52" fillId="0" borderId="8" xfId="6" applyFont="1" applyFill="1" applyBorder="1" applyAlignment="1" applyProtection="1">
      <alignment vertical="center" wrapText="1"/>
    </xf>
    <xf numFmtId="1" fontId="51" fillId="0" borderId="0" xfId="4" applyFont="1" applyFill="1" applyBorder="1" applyAlignment="1" applyProtection="1">
      <alignment horizontal="center" vertical="center" wrapText="1"/>
    </xf>
    <xf numFmtId="43" fontId="52" fillId="0" borderId="1" xfId="1" applyFont="1" applyFill="1" applyBorder="1" applyAlignment="1">
      <alignment horizontal="right" vertical="center" wrapText="1"/>
    </xf>
    <xf numFmtId="43" fontId="51" fillId="0" borderId="1" xfId="1" applyFont="1" applyFill="1" applyBorder="1" applyAlignment="1">
      <alignment horizontal="right" vertical="center" wrapText="1"/>
    </xf>
    <xf numFmtId="1" fontId="51" fillId="0" borderId="0" xfId="4" applyFont="1" applyFill="1" applyBorder="1" applyAlignment="1">
      <alignment vertical="center"/>
    </xf>
    <xf numFmtId="0" fontId="51" fillId="0" borderId="8" xfId="6" applyFont="1" applyFill="1" applyBorder="1" applyAlignment="1" applyProtection="1">
      <alignment vertical="center" wrapText="1"/>
    </xf>
    <xf numFmtId="43" fontId="52" fillId="3" borderId="1" xfId="1" applyFont="1" applyFill="1" applyBorder="1" applyAlignment="1">
      <alignment horizontal="right" vertical="center" wrapText="1"/>
    </xf>
    <xf numFmtId="0" fontId="51" fillId="2" borderId="8" xfId="6" applyFont="1" applyFill="1" applyBorder="1" applyAlignment="1" applyProtection="1">
      <alignment vertical="center" wrapText="1"/>
    </xf>
    <xf numFmtId="0" fontId="51" fillId="0" borderId="0" xfId="3" applyFont="1" applyFill="1" applyBorder="1" applyAlignment="1" applyProtection="1">
      <alignment horizontal="center" vertical="center"/>
    </xf>
    <xf numFmtId="43" fontId="51" fillId="0" borderId="1" xfId="1" applyFont="1" applyFill="1" applyBorder="1" applyAlignment="1">
      <alignment horizontal="right" vertical="center"/>
    </xf>
    <xf numFmtId="0" fontId="51" fillId="0" borderId="0" xfId="2" applyFont="1" applyFill="1" applyAlignment="1">
      <alignment vertical="center"/>
    </xf>
    <xf numFmtId="0" fontId="51" fillId="0" borderId="8" xfId="6" applyFont="1" applyBorder="1" applyAlignment="1" applyProtection="1">
      <alignment vertical="center" wrapText="1"/>
    </xf>
    <xf numFmtId="0" fontId="51" fillId="0" borderId="8" xfId="6" applyFont="1" applyFill="1" applyBorder="1" applyAlignment="1" applyProtection="1">
      <alignment vertical="center" wrapText="1"/>
      <protection locked="0"/>
    </xf>
    <xf numFmtId="0" fontId="51" fillId="0" borderId="0" xfId="7" applyFont="1" applyFill="1" applyBorder="1" applyAlignment="1">
      <alignment horizontal="center" vertical="center"/>
    </xf>
    <xf numFmtId="0" fontId="51" fillId="0" borderId="0" xfId="7" applyFont="1" applyFill="1" applyBorder="1" applyAlignment="1" applyProtection="1">
      <alignment horizontal="center" vertical="center"/>
    </xf>
    <xf numFmtId="0" fontId="51" fillId="0" borderId="0" xfId="8" applyFont="1" applyFill="1" applyBorder="1" applyAlignment="1" applyProtection="1">
      <alignment horizontal="center" vertical="center"/>
    </xf>
    <xf numFmtId="0" fontId="51" fillId="0" borderId="0" xfId="8" applyFont="1" applyFill="1" applyBorder="1" applyAlignment="1" applyProtection="1">
      <alignment horizontal="right" vertical="center"/>
    </xf>
    <xf numFmtId="0" fontId="51" fillId="0" borderId="8" xfId="22" quotePrefix="1" applyNumberFormat="1" applyFont="1" applyFill="1" applyBorder="1" applyAlignment="1">
      <alignment vertical="center" wrapText="1"/>
    </xf>
    <xf numFmtId="0" fontId="52" fillId="0" borderId="0" xfId="2" applyFont="1" applyFill="1" applyAlignment="1">
      <alignment vertical="center"/>
    </xf>
    <xf numFmtId="0" fontId="52" fillId="0" borderId="0" xfId="2" applyFont="1" applyFill="1" applyBorder="1" applyAlignment="1">
      <alignment vertical="center"/>
    </xf>
    <xf numFmtId="0" fontId="51" fillId="0" borderId="0" xfId="2" applyFont="1" applyFill="1" applyBorder="1" applyAlignment="1">
      <alignment horizontal="center" vertical="center"/>
    </xf>
    <xf numFmtId="0" fontId="52" fillId="2" borderId="7" xfId="6" applyFont="1" applyFill="1" applyBorder="1" applyAlignment="1" applyProtection="1">
      <alignment vertical="center" wrapText="1"/>
    </xf>
    <xf numFmtId="0" fontId="51" fillId="0" borderId="5" xfId="2" applyFont="1" applyFill="1" applyBorder="1" applyAlignment="1">
      <alignment horizontal="center" vertical="center"/>
    </xf>
    <xf numFmtId="43" fontId="52" fillId="0" borderId="1" xfId="1" applyFont="1" applyFill="1" applyBorder="1" applyAlignment="1">
      <alignment horizontal="right" vertical="center"/>
    </xf>
    <xf numFmtId="43" fontId="52" fillId="0" borderId="0" xfId="1" applyFont="1" applyFill="1" applyBorder="1" applyAlignment="1">
      <alignment horizontal="right" vertical="center" wrapText="1"/>
    </xf>
    <xf numFmtId="43" fontId="52" fillId="0" borderId="0" xfId="1" applyFont="1" applyFill="1" applyBorder="1" applyAlignment="1">
      <alignment horizontal="right" vertical="center"/>
    </xf>
    <xf numFmtId="0" fontId="51" fillId="0" borderId="0" xfId="2" applyFont="1" applyFill="1" applyBorder="1" applyAlignment="1">
      <alignment horizontal="left" vertical="top"/>
    </xf>
    <xf numFmtId="0" fontId="51" fillId="0" borderId="0" xfId="2" applyFont="1" applyFill="1" applyBorder="1" applyAlignment="1">
      <alignment horizontal="center" vertical="top"/>
    </xf>
    <xf numFmtId="0" fontId="51" fillId="0" borderId="0" xfId="2" applyFont="1" applyFill="1" applyAlignment="1">
      <alignment vertical="top"/>
    </xf>
    <xf numFmtId="0" fontId="51" fillId="0" borderId="0" xfId="2" applyFont="1" applyFill="1" applyAlignment="1">
      <alignment horizontal="left" vertical="top"/>
    </xf>
    <xf numFmtId="0" fontId="51" fillId="0" borderId="0" xfId="2" applyFont="1" applyFill="1" applyAlignment="1">
      <alignment horizontal="center" vertical="top"/>
    </xf>
    <xf numFmtId="43" fontId="51" fillId="0" borderId="0" xfId="1" applyFont="1" applyFill="1" applyBorder="1" applyAlignment="1">
      <alignment horizontal="center" vertical="center"/>
    </xf>
    <xf numFmtId="43" fontId="51" fillId="0" borderId="0" xfId="1" applyFont="1" applyFill="1" applyAlignment="1">
      <alignment vertical="center"/>
    </xf>
    <xf numFmtId="43" fontId="51" fillId="0" borderId="0" xfId="1" applyFont="1" applyFill="1" applyBorder="1" applyAlignment="1">
      <alignment vertical="center"/>
    </xf>
    <xf numFmtId="43" fontId="51" fillId="0" borderId="0" xfId="2" applyNumberFormat="1" applyFont="1" applyFill="1" applyAlignment="1">
      <alignment vertical="center"/>
    </xf>
    <xf numFmtId="0" fontId="33" fillId="0" borderId="0" xfId="27" applyFont="1" applyAlignment="1">
      <alignment vertical="center" wrapText="1"/>
    </xf>
    <xf numFmtId="167" fontId="33" fillId="0" borderId="14" xfId="30" applyNumberFormat="1" applyFont="1" applyBorder="1" applyAlignment="1">
      <alignment vertical="center" wrapText="1"/>
    </xf>
    <xf numFmtId="167" fontId="33" fillId="0" borderId="9" xfId="30" applyNumberFormat="1" applyFont="1" applyBorder="1" applyAlignment="1">
      <alignment horizontal="left" vertical="center" wrapText="1"/>
    </xf>
    <xf numFmtId="0" fontId="33" fillId="0" borderId="11" xfId="27" applyFont="1" applyBorder="1"/>
    <xf numFmtId="0" fontId="33" fillId="0" borderId="0" xfId="27" applyFont="1" applyAlignment="1">
      <alignment horizontal="center" vertical="center"/>
    </xf>
    <xf numFmtId="0" fontId="35" fillId="0" borderId="0" xfId="27" applyFont="1" applyAlignment="1">
      <alignment vertical="center" wrapText="1"/>
    </xf>
    <xf numFmtId="167" fontId="35" fillId="0" borderId="14" xfId="30" applyNumberFormat="1" applyFont="1" applyBorder="1" applyAlignment="1">
      <alignment vertical="center" wrapText="1"/>
    </xf>
    <xf numFmtId="167" fontId="35" fillId="0" borderId="14" xfId="30" applyNumberFormat="1" applyFont="1" applyFill="1" applyBorder="1" applyAlignment="1">
      <alignment vertical="center"/>
    </xf>
    <xf numFmtId="0" fontId="35" fillId="0" borderId="0" xfId="27" applyFont="1" applyAlignment="1">
      <alignment vertical="center"/>
    </xf>
    <xf numFmtId="0" fontId="33" fillId="0" borderId="14" xfId="28" applyFont="1" applyBorder="1" applyAlignment="1">
      <alignment horizontal="center" vertical="center"/>
    </xf>
    <xf numFmtId="0" fontId="35" fillId="0" borderId="14" xfId="28" quotePrefix="1" applyFont="1" applyBorder="1" applyAlignment="1">
      <alignment horizontal="center" vertical="center"/>
    </xf>
    <xf numFmtId="0" fontId="35" fillId="0" borderId="14" xfId="28" applyFont="1" applyBorder="1" applyAlignment="1">
      <alignment horizontal="center" vertical="center"/>
    </xf>
    <xf numFmtId="0" fontId="35" fillId="0" borderId="14" xfId="27" quotePrefix="1" applyFont="1" applyBorder="1" applyAlignment="1">
      <alignment horizontal="center" vertical="center"/>
    </xf>
    <xf numFmtId="0" fontId="33" fillId="0" borderId="14" xfId="27" applyFont="1" applyBorder="1" applyAlignment="1">
      <alignment horizontal="center" vertical="center"/>
    </xf>
    <xf numFmtId="0" fontId="35" fillId="0" borderId="14" xfId="28" quotePrefix="1" applyFont="1" applyBorder="1" applyAlignment="1">
      <alignment horizontal="center" vertical="center" wrapText="1"/>
    </xf>
    <xf numFmtId="0" fontId="33" fillId="0" borderId="14" xfId="28" applyFont="1" applyBorder="1" applyAlignment="1">
      <alignment horizontal="center" vertical="center" wrapText="1"/>
    </xf>
    <xf numFmtId="0" fontId="35" fillId="0" borderId="13" xfId="28" quotePrefix="1" applyFont="1" applyBorder="1" applyAlignment="1">
      <alignment horizontal="center" vertical="center"/>
    </xf>
    <xf numFmtId="0" fontId="37" fillId="0" borderId="0" xfId="3" applyFont="1" applyFill="1" applyAlignment="1">
      <alignment vertical="center"/>
    </xf>
    <xf numFmtId="49" fontId="35" fillId="3" borderId="1" xfId="2" applyNumberFormat="1" applyFont="1" applyFill="1" applyBorder="1" applyAlignment="1" applyProtection="1">
      <alignment horizontal="center" vertical="center" wrapText="1"/>
    </xf>
    <xf numFmtId="0" fontId="35" fillId="0" borderId="13" xfId="27" applyFont="1" applyBorder="1" applyAlignment="1">
      <alignment horizontal="center" vertical="center" wrapText="1"/>
    </xf>
    <xf numFmtId="0" fontId="20" fillId="0" borderId="0" xfId="33" applyFont="1" applyAlignment="1">
      <alignment vertical="center"/>
    </xf>
    <xf numFmtId="0" fontId="28" fillId="0" borderId="9" xfId="33" applyFont="1" applyBorder="1" applyAlignment="1">
      <alignment horizontal="center" vertical="center"/>
    </xf>
    <xf numFmtId="0" fontId="28" fillId="0" borderId="12" xfId="33" applyFont="1" applyBorder="1" applyAlignment="1">
      <alignment horizontal="center" vertical="center"/>
    </xf>
    <xf numFmtId="0" fontId="33" fillId="0" borderId="13" xfId="28" applyFont="1" applyBorder="1" applyAlignment="1">
      <alignment horizontal="center" vertical="center"/>
    </xf>
    <xf numFmtId="0" fontId="39" fillId="0" borderId="0" xfId="27" quotePrefix="1" applyFont="1"/>
    <xf numFmtId="0" fontId="51" fillId="0" borderId="0" xfId="27" quotePrefix="1" applyFont="1" applyAlignment="1">
      <alignment horizontal="left"/>
    </xf>
    <xf numFmtId="0" fontId="33" fillId="0" borderId="0" xfId="27" applyFont="1" applyAlignment="1">
      <alignment horizontal="right" vertical="center"/>
    </xf>
    <xf numFmtId="189" fontId="33" fillId="0" borderId="9" xfId="27" applyNumberFormat="1" applyFont="1" applyBorder="1"/>
    <xf numFmtId="0" fontId="33" fillId="0" borderId="12" xfId="27" quotePrefix="1" applyFont="1" applyBorder="1" applyAlignment="1">
      <alignment horizontal="left"/>
    </xf>
    <xf numFmtId="0" fontId="33" fillId="0" borderId="0" xfId="27" quotePrefix="1" applyFont="1" applyBorder="1" applyAlignment="1">
      <alignment horizontal="left"/>
    </xf>
    <xf numFmtId="177" fontId="33" fillId="0" borderId="0" xfId="27" applyNumberFormat="1" applyFont="1" applyBorder="1"/>
    <xf numFmtId="191" fontId="33" fillId="0" borderId="0" xfId="27" applyNumberFormat="1" applyFont="1" applyBorder="1" applyAlignment="1">
      <alignment horizontal="center"/>
    </xf>
    <xf numFmtId="0" fontId="39" fillId="0" borderId="0" xfId="27" applyFont="1"/>
    <xf numFmtId="0" fontId="35" fillId="0" borderId="10" xfId="27" applyFont="1" applyBorder="1" applyAlignment="1">
      <alignment horizontal="centerContinuous" vertical="center" wrapText="1"/>
    </xf>
    <xf numFmtId="0" fontId="33" fillId="0" borderId="4" xfId="27" applyFont="1" applyBorder="1" applyAlignment="1">
      <alignment horizontal="centerContinuous" vertical="center" wrapText="1"/>
    </xf>
    <xf numFmtId="0" fontId="33" fillId="0" borderId="11" xfId="27" applyFont="1" applyBorder="1" applyAlignment="1">
      <alignment horizontal="centerContinuous" vertical="center" wrapText="1"/>
    </xf>
    <xf numFmtId="0" fontId="33" fillId="0" borderId="12" xfId="27" applyFont="1" applyBorder="1" applyAlignment="1">
      <alignment horizontal="centerContinuous" vertical="center" wrapText="1"/>
    </xf>
    <xf numFmtId="176" fontId="33" fillId="0" borderId="9" xfId="27" applyNumberFormat="1" applyFont="1" applyBorder="1"/>
    <xf numFmtId="182" fontId="33" fillId="0" borderId="9" xfId="27" applyNumberFormat="1" applyFont="1" applyBorder="1" applyAlignment="1">
      <alignment horizontal="center"/>
    </xf>
    <xf numFmtId="171" fontId="33" fillId="0" borderId="9" xfId="27" applyNumberFormat="1" applyFont="1" applyBorder="1" applyAlignment="1">
      <alignment horizontal="center"/>
    </xf>
    <xf numFmtId="189" fontId="33" fillId="0" borderId="14" xfId="27" applyNumberFormat="1" applyFont="1" applyBorder="1"/>
    <xf numFmtId="176" fontId="33" fillId="0" borderId="14" xfId="27" applyNumberFormat="1" applyFont="1" applyBorder="1"/>
    <xf numFmtId="176" fontId="33" fillId="0" borderId="12" xfId="27" applyNumberFormat="1" applyFont="1" applyBorder="1"/>
    <xf numFmtId="189" fontId="33" fillId="0" borderId="13" xfId="27" applyNumberFormat="1" applyFont="1" applyBorder="1"/>
    <xf numFmtId="171" fontId="33" fillId="0" borderId="13" xfId="27" applyNumberFormat="1" applyFont="1" applyBorder="1" applyAlignment="1">
      <alignment horizontal="center"/>
    </xf>
    <xf numFmtId="0" fontId="62" fillId="0" borderId="8" xfId="27" applyFont="1" applyBorder="1"/>
    <xf numFmtId="0" fontId="62" fillId="0" borderId="9" xfId="27" quotePrefix="1" applyFont="1" applyBorder="1" applyAlignment="1">
      <alignment horizontal="left"/>
    </xf>
    <xf numFmtId="182" fontId="62" fillId="0" borderId="9" xfId="27" applyNumberFormat="1" applyFont="1" applyBorder="1"/>
    <xf numFmtId="182" fontId="56" fillId="0" borderId="9" xfId="27" applyNumberFormat="1" applyFont="1" applyBorder="1" applyAlignment="1">
      <alignment horizontal="center"/>
    </xf>
    <xf numFmtId="190" fontId="56" fillId="0" borderId="9" xfId="27" applyNumberFormat="1" applyFont="1" applyBorder="1" applyAlignment="1">
      <alignment horizontal="center"/>
    </xf>
    <xf numFmtId="177" fontId="62" fillId="0" borderId="9" xfId="27" applyNumberFormat="1" applyFont="1" applyBorder="1"/>
    <xf numFmtId="189" fontId="62" fillId="0" borderId="9" xfId="27" applyNumberFormat="1" applyFont="1" applyBorder="1"/>
    <xf numFmtId="191" fontId="62" fillId="0" borderId="9" xfId="27" applyNumberFormat="1" applyFont="1" applyBorder="1" applyAlignment="1">
      <alignment horizontal="center"/>
    </xf>
    <xf numFmtId="191" fontId="62" fillId="0" borderId="14" xfId="27" applyNumberFormat="1" applyFont="1" applyBorder="1" applyAlignment="1">
      <alignment horizontal="center"/>
    </xf>
    <xf numFmtId="177" fontId="62" fillId="0" borderId="14" xfId="27" applyNumberFormat="1" applyFont="1" applyBorder="1"/>
    <xf numFmtId="177" fontId="62" fillId="0" borderId="14" xfId="27" applyNumberFormat="1" applyFont="1" applyFill="1" applyBorder="1"/>
    <xf numFmtId="177" fontId="62" fillId="0" borderId="9" xfId="27" applyNumberFormat="1" applyFont="1" applyFill="1" applyBorder="1"/>
    <xf numFmtId="191" fontId="62" fillId="0" borderId="14" xfId="27" applyNumberFormat="1" applyFont="1" applyFill="1" applyBorder="1" applyAlignment="1">
      <alignment horizontal="center"/>
    </xf>
    <xf numFmtId="0" fontId="62" fillId="0" borderId="9" xfId="27" applyFont="1" applyBorder="1" applyAlignment="1">
      <alignment horizontal="left"/>
    </xf>
    <xf numFmtId="0" fontId="62" fillId="0" borderId="11" xfId="27" applyFont="1" applyBorder="1"/>
    <xf numFmtId="0" fontId="62" fillId="0" borderId="12" xfId="27" quotePrefix="1" applyFont="1" applyBorder="1" applyAlignment="1">
      <alignment horizontal="left"/>
    </xf>
    <xf numFmtId="177" fontId="62" fillId="0" borderId="13" xfId="27" applyNumberFormat="1" applyFont="1" applyBorder="1"/>
    <xf numFmtId="177" fontId="62" fillId="0" borderId="12" xfId="27" applyNumberFormat="1" applyFont="1" applyBorder="1"/>
    <xf numFmtId="0" fontId="33" fillId="0" borderId="3" xfId="27" applyFont="1" applyBorder="1" applyAlignment="1">
      <alignment horizontal="centerContinuous" vertical="center" wrapText="1"/>
    </xf>
    <xf numFmtId="43" fontId="62" fillId="4" borderId="14" xfId="1" applyFont="1" applyFill="1" applyBorder="1" applyAlignment="1" applyProtection="1">
      <alignment horizontal="right"/>
    </xf>
    <xf numFmtId="43" fontId="62" fillId="0" borderId="3" xfId="1" applyFont="1" applyFill="1" applyBorder="1" applyAlignment="1" applyProtection="1">
      <alignment horizontal="right"/>
    </xf>
    <xf numFmtId="43" fontId="62" fillId="0" borderId="8" xfId="1" applyFont="1" applyFill="1" applyBorder="1" applyAlignment="1" applyProtection="1">
      <alignment horizontal="right"/>
    </xf>
    <xf numFmtId="43" fontId="62" fillId="4" borderId="8" xfId="1" applyFont="1" applyFill="1" applyBorder="1" applyAlignment="1" applyProtection="1">
      <alignment horizontal="right"/>
    </xf>
    <xf numFmtId="43" fontId="62" fillId="0" borderId="10" xfId="1" applyFont="1" applyFill="1" applyBorder="1" applyAlignment="1" applyProtection="1">
      <alignment horizontal="center"/>
    </xf>
    <xf numFmtId="43" fontId="62" fillId="0" borderId="14" xfId="1" applyFont="1" applyFill="1" applyBorder="1" applyAlignment="1" applyProtection="1">
      <alignment horizontal="center"/>
    </xf>
    <xf numFmtId="43" fontId="56" fillId="0" borderId="14" xfId="1" applyFont="1" applyFill="1" applyBorder="1" applyAlignment="1" applyProtection="1">
      <alignment horizontal="center"/>
    </xf>
    <xf numFmtId="43" fontId="62" fillId="0" borderId="13" xfId="1" applyFont="1" applyFill="1" applyBorder="1" applyAlignment="1" applyProtection="1">
      <alignment horizontal="center"/>
    </xf>
    <xf numFmtId="43" fontId="56" fillId="0" borderId="14" xfId="1" applyFont="1" applyFill="1" applyBorder="1" applyAlignment="1" applyProtection="1">
      <alignment horizontal="right"/>
    </xf>
    <xf numFmtId="43" fontId="51" fillId="0" borderId="0" xfId="1" applyFont="1" applyFill="1" applyBorder="1" applyAlignment="1">
      <alignment horizontal="center" vertical="top"/>
    </xf>
    <xf numFmtId="43" fontId="52" fillId="0" borderId="0" xfId="1" applyFont="1" applyFill="1" applyBorder="1" applyAlignment="1">
      <alignment horizontal="center" vertical="top"/>
    </xf>
    <xf numFmtId="43" fontId="51" fillId="0" borderId="0" xfId="1" applyFont="1" applyFill="1" applyAlignment="1">
      <alignment horizontal="center" vertical="top"/>
    </xf>
    <xf numFmtId="43" fontId="51" fillId="0" borderId="0" xfId="1" applyFont="1" applyFill="1" applyAlignment="1">
      <alignment vertical="top"/>
    </xf>
    <xf numFmtId="43" fontId="63" fillId="3" borderId="1" xfId="1" applyFont="1" applyFill="1" applyBorder="1" applyAlignment="1">
      <alignment horizontal="right" vertical="center"/>
    </xf>
    <xf numFmtId="0" fontId="48" fillId="0" borderId="0" xfId="37" applyNumberFormat="1" applyFont="1" applyFill="1" applyBorder="1" applyAlignment="1" applyProtection="1"/>
    <xf numFmtId="0" fontId="49" fillId="0" borderId="0" xfId="37" applyNumberFormat="1" applyFont="1" applyFill="1" applyBorder="1" applyAlignment="1" applyProtection="1">
      <alignment horizontal="center"/>
    </xf>
    <xf numFmtId="0" fontId="64" fillId="0" borderId="0" xfId="37" applyFont="1" applyAlignment="1">
      <alignment vertical="center"/>
    </xf>
    <xf numFmtId="43" fontId="62" fillId="0" borderId="14" xfId="1" applyFont="1" applyBorder="1" applyAlignment="1">
      <alignment vertical="center"/>
    </xf>
    <xf numFmtId="43" fontId="62" fillId="0" borderId="10" xfId="1" applyFont="1" applyBorder="1" applyAlignment="1">
      <alignment vertical="center"/>
    </xf>
    <xf numFmtId="43" fontId="56" fillId="0" borderId="1" xfId="1" applyFont="1" applyBorder="1" applyAlignment="1">
      <alignment vertical="center"/>
    </xf>
    <xf numFmtId="192" fontId="62" fillId="0" borderId="14" xfId="1" quotePrefix="1" applyNumberFormat="1" applyFont="1" applyBorder="1" applyAlignment="1">
      <alignment horizontal="right" vertical="center"/>
    </xf>
    <xf numFmtId="43" fontId="69" fillId="0" borderId="1" xfId="1" applyFont="1" applyBorder="1" applyAlignment="1" applyProtection="1">
      <alignment horizontal="right" vertical="center"/>
    </xf>
    <xf numFmtId="169" fontId="72" fillId="0" borderId="1" xfId="33" applyNumberFormat="1" applyFont="1" applyBorder="1" applyAlignment="1" applyProtection="1">
      <alignment horizontal="center" vertical="center" wrapText="1"/>
    </xf>
    <xf numFmtId="170" fontId="72" fillId="0" borderId="6" xfId="33" applyNumberFormat="1" applyFont="1" applyBorder="1" applyAlignment="1" applyProtection="1">
      <alignment horizontal="right" vertical="center"/>
    </xf>
    <xf numFmtId="43" fontId="72" fillId="3" borderId="1" xfId="1" applyFont="1" applyFill="1" applyBorder="1" applyAlignment="1" applyProtection="1">
      <alignment horizontal="right" vertical="center"/>
    </xf>
    <xf numFmtId="43" fontId="72" fillId="0" borderId="1" xfId="1" applyFont="1" applyBorder="1" applyAlignment="1" applyProtection="1">
      <alignment horizontal="right" vertical="center"/>
    </xf>
    <xf numFmtId="0" fontId="70" fillId="0" borderId="10" xfId="33" applyFont="1" applyBorder="1" applyAlignment="1">
      <alignment vertical="center"/>
    </xf>
    <xf numFmtId="170" fontId="71" fillId="0" borderId="9" xfId="33" applyNumberFormat="1" applyFont="1" applyBorder="1" applyAlignment="1" applyProtection="1">
      <alignment horizontal="right" vertical="center"/>
    </xf>
    <xf numFmtId="170" fontId="72" fillId="3" borderId="9" xfId="33" applyNumberFormat="1" applyFont="1" applyFill="1" applyBorder="1" applyAlignment="1" applyProtection="1">
      <alignment horizontal="right" vertical="center"/>
    </xf>
    <xf numFmtId="171" fontId="71" fillId="0" borderId="9" xfId="33" applyNumberFormat="1" applyFont="1" applyBorder="1" applyAlignment="1" applyProtection="1">
      <alignment horizontal="right" vertical="center"/>
    </xf>
    <xf numFmtId="0" fontId="21" fillId="0" borderId="0" xfId="33" applyFont="1" applyAlignment="1">
      <alignment vertical="center"/>
    </xf>
    <xf numFmtId="0" fontId="70" fillId="0" borderId="14" xfId="33" applyFont="1" applyBorder="1" applyAlignment="1">
      <alignment vertical="center"/>
    </xf>
    <xf numFmtId="0" fontId="70" fillId="0" borderId="14" xfId="33" applyFont="1" applyFill="1" applyBorder="1" applyAlignment="1">
      <alignment vertical="center"/>
    </xf>
    <xf numFmtId="0" fontId="71" fillId="0" borderId="14" xfId="33" applyFont="1" applyBorder="1" applyAlignment="1">
      <alignment vertical="center"/>
    </xf>
    <xf numFmtId="0" fontId="70" fillId="0" borderId="13" xfId="33" applyFont="1" applyBorder="1" applyAlignment="1">
      <alignment vertical="center"/>
    </xf>
    <xf numFmtId="0" fontId="27" fillId="0" borderId="0" xfId="33" applyFont="1" applyAlignment="1">
      <alignment vertical="center"/>
    </xf>
    <xf numFmtId="0" fontId="73" fillId="0" borderId="0" xfId="33" applyFont="1" applyAlignment="1">
      <alignment vertical="center"/>
    </xf>
    <xf numFmtId="167" fontId="71" fillId="0" borderId="1" xfId="1" applyNumberFormat="1" applyFont="1" applyBorder="1" applyAlignment="1" applyProtection="1">
      <alignment horizontal="right" vertical="center"/>
    </xf>
    <xf numFmtId="43" fontId="21" fillId="0" borderId="0" xfId="1" applyFont="1" applyAlignment="1">
      <alignment vertical="center"/>
    </xf>
    <xf numFmtId="49" fontId="62" fillId="0" borderId="0" xfId="5" applyNumberFormat="1" applyFont="1" applyFill="1" applyBorder="1" applyAlignment="1">
      <alignment horizontal="left" vertical="center"/>
    </xf>
    <xf numFmtId="0" fontId="62" fillId="0" borderId="3" xfId="5" applyFont="1" applyFill="1" applyBorder="1" applyAlignment="1">
      <alignment horizontal="left" vertical="center"/>
    </xf>
    <xf numFmtId="40" fontId="62" fillId="0" borderId="10" xfId="5" applyNumberFormat="1" applyFont="1" applyFill="1" applyBorder="1" applyAlignment="1">
      <alignment horizontal="right" vertical="center"/>
    </xf>
    <xf numFmtId="40" fontId="62" fillId="3" borderId="10" xfId="5" applyNumberFormat="1" applyFont="1" applyFill="1" applyBorder="1" applyAlignment="1">
      <alignment horizontal="right" vertical="center"/>
    </xf>
    <xf numFmtId="0" fontId="62" fillId="0" borderId="0" xfId="5" applyFont="1" applyFill="1" applyBorder="1" applyAlignment="1">
      <alignment vertical="center"/>
    </xf>
    <xf numFmtId="0" fontId="62" fillId="0" borderId="8" xfId="5" applyFont="1" applyFill="1" applyBorder="1" applyAlignment="1">
      <alignment horizontal="left" vertical="center"/>
    </xf>
    <xf numFmtId="40" fontId="62" fillId="0" borderId="14" xfId="5" applyNumberFormat="1" applyFont="1" applyFill="1" applyBorder="1" applyAlignment="1">
      <alignment horizontal="right" vertical="center"/>
    </xf>
    <xf numFmtId="40" fontId="62" fillId="3" borderId="14" xfId="5" applyNumberFormat="1" applyFont="1" applyFill="1" applyBorder="1" applyAlignment="1">
      <alignment horizontal="right" vertical="center"/>
    </xf>
    <xf numFmtId="40" fontId="56" fillId="0" borderId="1" xfId="5" applyNumberFormat="1" applyFont="1" applyFill="1" applyBorder="1" applyAlignment="1">
      <alignment horizontal="right" vertical="center"/>
    </xf>
    <xf numFmtId="40" fontId="56" fillId="3" borderId="1" xfId="5" applyNumberFormat="1" applyFont="1" applyFill="1" applyBorder="1" applyAlignment="1">
      <alignment horizontal="right" vertical="center"/>
    </xf>
    <xf numFmtId="40" fontId="62" fillId="0" borderId="14" xfId="5" applyNumberFormat="1" applyFont="1" applyFill="1" applyBorder="1" applyAlignment="1">
      <alignment horizontal="right" vertical="center"/>
    </xf>
    <xf numFmtId="40" fontId="62" fillId="3" borderId="14" xfId="5" applyNumberFormat="1" applyFont="1" applyFill="1" applyBorder="1" applyAlignment="1">
      <alignment horizontal="right" vertical="center"/>
    </xf>
    <xf numFmtId="0" fontId="56" fillId="0" borderId="8" xfId="27" applyFont="1" applyBorder="1" applyAlignment="1">
      <alignment vertical="center" wrapText="1"/>
    </xf>
    <xf numFmtId="0" fontId="62" fillId="0" borderId="8" xfId="27" applyFont="1" applyBorder="1" applyAlignment="1">
      <alignment vertical="center" wrapText="1"/>
    </xf>
    <xf numFmtId="0" fontId="62" fillId="0" borderId="11" xfId="27" applyFont="1" applyBorder="1" applyAlignment="1">
      <alignment vertical="center" wrapText="1"/>
    </xf>
    <xf numFmtId="188" fontId="62" fillId="0" borderId="0" xfId="5" applyNumberFormat="1" applyFont="1" applyFill="1" applyBorder="1" applyAlignment="1">
      <alignment vertical="center"/>
    </xf>
    <xf numFmtId="43" fontId="78" fillId="0" borderId="10" xfId="1" applyFont="1" applyBorder="1" applyAlignment="1">
      <alignment vertical="center"/>
    </xf>
    <xf numFmtId="0" fontId="31" fillId="0" borderId="0" xfId="28" quotePrefix="1" applyFont="1" applyAlignment="1" applyProtection="1">
      <alignment horizontal="left" vertical="center"/>
    </xf>
    <xf numFmtId="0" fontId="35" fillId="0" borderId="9" xfId="27" applyFont="1" applyBorder="1" applyAlignment="1">
      <alignment vertical="center" wrapText="1"/>
    </xf>
    <xf numFmtId="0" fontId="33" fillId="0" borderId="9" xfId="27" applyFont="1" applyBorder="1" applyAlignment="1">
      <alignment horizontal="left" vertical="center" wrapText="1"/>
    </xf>
    <xf numFmtId="0" fontId="35" fillId="0" borderId="0" xfId="28" quotePrefix="1" applyFont="1" applyBorder="1" applyAlignment="1">
      <alignment horizontal="left" vertical="center" wrapText="1"/>
    </xf>
    <xf numFmtId="0" fontId="35" fillId="0" borderId="9" xfId="28" quotePrefix="1" applyFont="1" applyBorder="1" applyAlignment="1">
      <alignment horizontal="left" vertical="center" wrapText="1"/>
    </xf>
    <xf numFmtId="192" fontId="33" fillId="0" borderId="14" xfId="1" applyNumberFormat="1" applyFont="1" applyBorder="1"/>
    <xf numFmtId="43" fontId="33" fillId="0" borderId="4" xfId="1" applyFont="1" applyBorder="1"/>
    <xf numFmtId="43" fontId="33" fillId="0" borderId="9" xfId="1" applyFont="1" applyBorder="1"/>
    <xf numFmtId="43" fontId="35" fillId="3" borderId="10" xfId="1" applyFont="1" applyFill="1" applyBorder="1" applyAlignment="1">
      <alignment vertical="center"/>
    </xf>
    <xf numFmtId="43" fontId="35" fillId="3" borderId="14" xfId="1" applyFont="1" applyFill="1" applyBorder="1" applyAlignment="1">
      <alignment vertical="center"/>
    </xf>
    <xf numFmtId="0" fontId="33" fillId="0" borderId="0" xfId="27" applyFont="1" applyBorder="1" applyAlignment="1">
      <alignment horizontal="left" vertical="center"/>
    </xf>
    <xf numFmtId="0" fontId="33" fillId="0" borderId="0" xfId="27" applyFont="1" applyBorder="1" applyAlignment="1">
      <alignment horizontal="left" vertical="center" wrapText="1"/>
    </xf>
    <xf numFmtId="167" fontId="33" fillId="0" borderId="0" xfId="34" applyNumberFormat="1" applyFont="1" applyBorder="1" applyAlignment="1">
      <alignment vertical="center"/>
    </xf>
    <xf numFmtId="43" fontId="33" fillId="0" borderId="0" xfId="34" applyNumberFormat="1" applyFont="1" applyBorder="1" applyAlignment="1">
      <alignment horizontal="center" vertical="center"/>
    </xf>
    <xf numFmtId="172" fontId="33" fillId="0" borderId="0" xfId="34" applyNumberFormat="1" applyFont="1" applyBorder="1" applyAlignment="1">
      <alignment horizontal="center" vertical="center"/>
    </xf>
    <xf numFmtId="171" fontId="33" fillId="0" borderId="0" xfId="34" applyNumberFormat="1" applyFont="1" applyBorder="1" applyAlignment="1">
      <alignment horizontal="center" vertical="center"/>
    </xf>
    <xf numFmtId="0" fontId="33" fillId="0" borderId="0" xfId="27" applyFont="1" applyBorder="1" applyAlignment="1">
      <alignment vertical="center"/>
    </xf>
    <xf numFmtId="169" fontId="55" fillId="0" borderId="0" xfId="27" applyNumberFormat="1" applyFont="1" applyFill="1" applyBorder="1" applyAlignment="1" applyProtection="1">
      <alignment horizontal="left" vertical="center"/>
    </xf>
    <xf numFmtId="0" fontId="33" fillId="0" borderId="0" xfId="27" quotePrefix="1" applyFont="1" applyBorder="1" applyAlignment="1">
      <alignment horizontal="left" vertical="center"/>
    </xf>
    <xf numFmtId="0" fontId="35" fillId="0" borderId="1" xfId="27" applyFont="1" applyBorder="1" applyAlignment="1">
      <alignment horizontal="center" vertical="center" wrapText="1"/>
    </xf>
    <xf numFmtId="0" fontId="32" fillId="0" borderId="0" xfId="28" applyFont="1" applyAlignment="1">
      <alignment horizontal="centerContinuous" vertical="center"/>
    </xf>
    <xf numFmtId="0" fontId="32" fillId="0" borderId="0" xfId="28" applyFont="1" applyAlignment="1">
      <alignment vertical="center"/>
    </xf>
    <xf numFmtId="0" fontId="32" fillId="0" borderId="0" xfId="28" applyFont="1" applyAlignment="1" applyProtection="1">
      <alignment horizontal="left" vertical="center"/>
    </xf>
    <xf numFmtId="0" fontId="35" fillId="0" borderId="0" xfId="28" applyFont="1" applyBorder="1" applyAlignment="1">
      <alignment vertical="center" wrapText="1"/>
    </xf>
    <xf numFmtId="167" fontId="35" fillId="0" borderId="14" xfId="30" applyNumberFormat="1" applyFont="1" applyBorder="1" applyAlignment="1" applyProtection="1">
      <alignment horizontal="right" vertical="center"/>
    </xf>
    <xf numFmtId="167" fontId="33" fillId="0" borderId="14" xfId="30" applyNumberFormat="1" applyFont="1" applyBorder="1" applyAlignment="1" applyProtection="1">
      <alignment horizontal="right" vertical="center"/>
    </xf>
    <xf numFmtId="167" fontId="33" fillId="0" borderId="0" xfId="30" applyNumberFormat="1" applyFont="1" applyBorder="1" applyAlignment="1">
      <alignment horizontal="right" vertical="center"/>
    </xf>
    <xf numFmtId="167" fontId="35" fillId="0" borderId="14" xfId="30" quotePrefix="1" applyNumberFormat="1" applyFont="1" applyBorder="1" applyAlignment="1" applyProtection="1">
      <alignment horizontal="right" vertical="center"/>
    </xf>
    <xf numFmtId="167" fontId="33" fillId="0" borderId="13" xfId="30" applyNumberFormat="1" applyFont="1" applyBorder="1" applyAlignment="1" applyProtection="1">
      <alignment horizontal="right" vertical="center"/>
    </xf>
    <xf numFmtId="167" fontId="35" fillId="0" borderId="13" xfId="30" quotePrefix="1" applyNumberFormat="1" applyFont="1" applyBorder="1" applyAlignment="1" applyProtection="1">
      <alignment horizontal="right" vertical="center"/>
    </xf>
    <xf numFmtId="43" fontId="33" fillId="0" borderId="0" xfId="1" applyFont="1" applyAlignment="1">
      <alignment vertical="center"/>
    </xf>
    <xf numFmtId="164" fontId="33" fillId="0" borderId="0" xfId="27" applyNumberFormat="1" applyFont="1" applyAlignment="1">
      <alignment vertical="center"/>
    </xf>
    <xf numFmtId="167" fontId="35" fillId="0" borderId="14" xfId="30" applyNumberFormat="1" applyFont="1" applyBorder="1" applyAlignment="1">
      <alignment vertical="center"/>
    </xf>
    <xf numFmtId="167" fontId="33" fillId="0" borderId="14" xfId="30" applyNumberFormat="1" applyFont="1" applyBorder="1" applyAlignment="1">
      <alignment vertical="center"/>
    </xf>
    <xf numFmtId="167" fontId="33" fillId="0" borderId="0" xfId="30" applyNumberFormat="1" applyFont="1" applyBorder="1" applyAlignment="1" applyProtection="1">
      <alignment horizontal="right" vertical="center"/>
    </xf>
    <xf numFmtId="3" fontId="33" fillId="0" borderId="0" xfId="27" applyNumberFormat="1" applyFont="1" applyAlignment="1">
      <alignment vertical="center"/>
    </xf>
    <xf numFmtId="167" fontId="33" fillId="0" borderId="13" xfId="30" applyNumberFormat="1" applyFont="1" applyBorder="1" applyAlignment="1">
      <alignment vertical="center"/>
    </xf>
    <xf numFmtId="167" fontId="33" fillId="0" borderId="2" xfId="30" applyNumberFormat="1" applyFont="1" applyBorder="1" applyAlignment="1">
      <alignment horizontal="right" vertical="center"/>
    </xf>
    <xf numFmtId="167" fontId="33" fillId="0" borderId="0" xfId="30" applyNumberFormat="1" applyFont="1" applyBorder="1" applyAlignment="1">
      <alignment vertical="center"/>
    </xf>
    <xf numFmtId="43" fontId="33" fillId="0" borderId="14" xfId="1" applyNumberFormat="1" applyFont="1" applyBorder="1" applyAlignment="1">
      <alignment vertical="center"/>
    </xf>
    <xf numFmtId="43" fontId="33" fillId="0" borderId="0" xfId="1" applyNumberFormat="1" applyFont="1" applyBorder="1" applyAlignment="1">
      <alignment vertical="center"/>
    </xf>
    <xf numFmtId="167" fontId="33" fillId="0" borderId="0" xfId="30" applyNumberFormat="1" applyFont="1" applyBorder="1" applyAlignment="1" applyProtection="1">
      <alignment horizontal="left" vertical="center"/>
    </xf>
    <xf numFmtId="167" fontId="35" fillId="0" borderId="0" xfId="30" applyNumberFormat="1" applyFont="1" applyBorder="1" applyAlignment="1" applyProtection="1">
      <alignment horizontal="left" vertical="center"/>
    </xf>
    <xf numFmtId="167" fontId="35" fillId="0" borderId="13" xfId="30" applyNumberFormat="1" applyFont="1" applyBorder="1" applyAlignment="1">
      <alignment vertical="center"/>
    </xf>
    <xf numFmtId="167" fontId="35" fillId="0" borderId="2" xfId="30" applyNumberFormat="1" applyFont="1" applyBorder="1" applyAlignment="1" applyProtection="1">
      <alignment horizontal="left" vertical="center"/>
    </xf>
    <xf numFmtId="0" fontId="33" fillId="0" borderId="0" xfId="28" applyFont="1" applyBorder="1" applyAlignment="1">
      <alignment vertical="center" wrapText="1"/>
    </xf>
    <xf numFmtId="0" fontId="33" fillId="0" borderId="0" xfId="28" applyFont="1" applyBorder="1" applyAlignment="1">
      <alignment horizontal="left" vertical="center" wrapText="1"/>
    </xf>
    <xf numFmtId="0" fontId="33" fillId="0" borderId="2" xfId="28" applyFont="1" applyBorder="1" applyAlignment="1">
      <alignment horizontal="left" vertical="center" wrapText="1"/>
    </xf>
    <xf numFmtId="0" fontId="35" fillId="0" borderId="0" xfId="28" applyFont="1" applyBorder="1" applyAlignment="1">
      <alignment horizontal="left" vertical="center" wrapText="1"/>
    </xf>
    <xf numFmtId="0" fontId="35" fillId="0" borderId="0" xfId="28" applyFont="1" applyBorder="1" applyAlignment="1" applyProtection="1">
      <alignment horizontal="left" vertical="center" wrapText="1"/>
    </xf>
    <xf numFmtId="0" fontId="33" fillId="0" borderId="0" xfId="28" applyFont="1" applyBorder="1" applyAlignment="1" applyProtection="1">
      <alignment horizontal="left" vertical="center" wrapText="1"/>
    </xf>
    <xf numFmtId="0" fontId="33" fillId="0" borderId="2" xfId="28" applyFont="1" applyBorder="1" applyAlignment="1">
      <alignment vertical="center" wrapText="1"/>
    </xf>
    <xf numFmtId="0" fontId="35" fillId="0" borderId="9" xfId="28" applyFont="1" applyBorder="1" applyAlignment="1">
      <alignment vertical="center" wrapText="1"/>
    </xf>
    <xf numFmtId="168" fontId="35" fillId="0" borderId="9" xfId="28" applyNumberFormat="1" applyFont="1" applyBorder="1" applyAlignment="1">
      <alignment horizontal="left" vertical="center" wrapText="1"/>
    </xf>
    <xf numFmtId="0" fontId="35" fillId="0" borderId="2" xfId="28" applyFont="1" applyBorder="1" applyAlignment="1" applyProtection="1">
      <alignment horizontal="left" vertical="center" wrapText="1"/>
    </xf>
    <xf numFmtId="0" fontId="33" fillId="0" borderId="14" xfId="28" quotePrefix="1" applyFont="1" applyBorder="1" applyAlignment="1">
      <alignment horizontal="center" vertical="center"/>
    </xf>
    <xf numFmtId="0" fontId="33" fillId="0" borderId="0" xfId="28" quotePrefix="1" applyFont="1" applyBorder="1" applyAlignment="1">
      <alignment vertical="center" wrapText="1"/>
    </xf>
    <xf numFmtId="167" fontId="33" fillId="0" borderId="14" xfId="30" applyNumberFormat="1" applyFont="1" applyBorder="1" applyAlignment="1">
      <alignment horizontal="right" vertical="center"/>
    </xf>
    <xf numFmtId="0" fontId="33" fillId="0" borderId="0" xfId="28" quotePrefix="1" applyFont="1" applyBorder="1" applyAlignment="1">
      <alignment horizontal="left" vertical="center" wrapText="1"/>
    </xf>
    <xf numFmtId="167" fontId="33" fillId="0" borderId="14" xfId="30" applyNumberFormat="1" applyFont="1" applyBorder="1" applyAlignment="1" applyProtection="1">
      <alignment vertical="center"/>
    </xf>
    <xf numFmtId="167" fontId="33" fillId="0" borderId="0" xfId="30" quotePrefix="1" applyNumberFormat="1" applyFont="1" applyBorder="1" applyAlignment="1">
      <alignment vertical="center"/>
    </xf>
    <xf numFmtId="167" fontId="33" fillId="0" borderId="9" xfId="30" applyNumberFormat="1" applyFont="1" applyBorder="1" applyAlignment="1">
      <alignment horizontal="right" vertical="center"/>
    </xf>
    <xf numFmtId="0" fontId="33" fillId="0" borderId="2" xfId="28" quotePrefix="1" applyFont="1" applyBorder="1" applyAlignment="1">
      <alignment horizontal="left" vertical="center" wrapText="1"/>
    </xf>
    <xf numFmtId="0" fontId="35" fillId="3" borderId="1" xfId="27" applyFont="1" applyFill="1" applyBorder="1" applyAlignment="1">
      <alignment horizontal="center" vertical="center"/>
    </xf>
    <xf numFmtId="0" fontId="35" fillId="3" borderId="1" xfId="27" applyFont="1" applyFill="1" applyBorder="1" applyAlignment="1">
      <alignment horizontal="center" vertical="center" wrapText="1"/>
    </xf>
    <xf numFmtId="0" fontId="33" fillId="0" borderId="0" xfId="28" quotePrefix="1" applyFont="1" applyBorder="1" applyAlignment="1" applyProtection="1">
      <alignment horizontal="left" vertical="center" wrapText="1"/>
    </xf>
    <xf numFmtId="0" fontId="33" fillId="0" borderId="13" xfId="28" quotePrefix="1" applyFont="1" applyBorder="1" applyAlignment="1">
      <alignment horizontal="center" vertical="center"/>
    </xf>
    <xf numFmtId="0" fontId="35" fillId="3" borderId="7" xfId="27" applyFont="1" applyFill="1" applyBorder="1" applyAlignment="1">
      <alignment horizontal="center" vertical="center" wrapText="1"/>
    </xf>
    <xf numFmtId="0" fontId="33" fillId="0" borderId="10" xfId="28" quotePrefix="1" applyFont="1" applyBorder="1" applyAlignment="1">
      <alignment horizontal="center" vertical="center"/>
    </xf>
    <xf numFmtId="0" fontId="33" fillId="0" borderId="16" xfId="28" applyFont="1" applyBorder="1" applyAlignment="1">
      <alignment vertical="center" wrapText="1"/>
    </xf>
    <xf numFmtId="0" fontId="33" fillId="0" borderId="0" xfId="37" applyNumberFormat="1" applyFont="1" applyFill="1" applyBorder="1" applyAlignment="1" applyProtection="1">
      <alignment horizontal="center" vertical="center"/>
    </xf>
    <xf numFmtId="0" fontId="35" fillId="3" borderId="1" xfId="37" applyNumberFormat="1" applyFont="1" applyFill="1" applyBorder="1" applyAlignment="1" applyProtection="1">
      <alignment horizontal="center" vertical="center"/>
    </xf>
    <xf numFmtId="0" fontId="33" fillId="0" borderId="2" xfId="28" quotePrefix="1" applyFont="1" applyBorder="1" applyAlignment="1" applyProtection="1">
      <alignment horizontal="left" vertical="center" wrapText="1"/>
    </xf>
    <xf numFmtId="167" fontId="33" fillId="0" borderId="9" xfId="1" applyNumberFormat="1" applyFont="1" applyBorder="1"/>
    <xf numFmtId="43" fontId="33" fillId="0" borderId="9" xfId="1" applyFont="1" applyBorder="1" applyAlignment="1">
      <alignment vertical="center"/>
    </xf>
    <xf numFmtId="0" fontId="33" fillId="0" borderId="12" xfId="0" quotePrefix="1" applyFont="1" applyBorder="1" applyAlignment="1">
      <alignment horizontal="left" vertical="center"/>
    </xf>
    <xf numFmtId="167" fontId="33" fillId="0" borderId="13" xfId="1" applyNumberFormat="1" applyFont="1" applyBorder="1" applyAlignment="1">
      <alignment vertical="center"/>
    </xf>
    <xf numFmtId="43" fontId="33" fillId="0" borderId="10" xfId="1" applyFont="1" applyBorder="1" applyAlignment="1">
      <alignment vertical="center"/>
    </xf>
    <xf numFmtId="43" fontId="35" fillId="0" borderId="10" xfId="1" applyFont="1" applyBorder="1" applyAlignment="1">
      <alignment horizontal="right" vertical="center"/>
    </xf>
    <xf numFmtId="43" fontId="35" fillId="0" borderId="14" xfId="1" applyFont="1" applyBorder="1" applyAlignment="1">
      <alignment horizontal="right" vertical="center"/>
    </xf>
    <xf numFmtId="167" fontId="33" fillId="0" borderId="2" xfId="1" applyNumberFormat="1" applyFont="1" applyBorder="1" applyAlignment="1">
      <alignment vertical="center"/>
    </xf>
    <xf numFmtId="167" fontId="33" fillId="0" borderId="8" xfId="1" applyNumberFormat="1" applyFont="1" applyBorder="1" applyAlignment="1">
      <alignment vertical="center"/>
    </xf>
    <xf numFmtId="0" fontId="33" fillId="0" borderId="9" xfId="27" applyFont="1" applyBorder="1" applyAlignment="1">
      <alignment horizontal="left" vertical="center" wrapText="1"/>
    </xf>
    <xf numFmtId="169" fontId="28" fillId="0" borderId="9" xfId="33" applyNumberFormat="1" applyFont="1" applyBorder="1" applyAlignment="1" applyProtection="1">
      <alignment horizontal="center" vertical="center" wrapText="1"/>
    </xf>
    <xf numFmtId="0" fontId="33" fillId="0" borderId="8" xfId="27" applyFont="1" applyBorder="1" applyAlignment="1">
      <alignment horizontal="right" vertical="center" wrapText="1"/>
    </xf>
    <xf numFmtId="0" fontId="33" fillId="0" borderId="11" xfId="27" applyFont="1" applyBorder="1" applyAlignment="1">
      <alignment horizontal="right" vertical="center" wrapText="1"/>
    </xf>
    <xf numFmtId="0" fontId="33" fillId="0" borderId="12" xfId="27" applyFont="1" applyBorder="1" applyAlignment="1">
      <alignment horizontal="left" vertical="center" wrapText="1"/>
    </xf>
    <xf numFmtId="174" fontId="33" fillId="0" borderId="0" xfId="34" applyNumberFormat="1" applyFont="1" applyBorder="1" applyAlignment="1">
      <alignment vertical="center"/>
    </xf>
    <xf numFmtId="167" fontId="33" fillId="0" borderId="0" xfId="1" applyNumberFormat="1" applyFont="1" applyBorder="1" applyAlignment="1">
      <alignment vertical="center"/>
    </xf>
    <xf numFmtId="171" fontId="33" fillId="0" borderId="14" xfId="34" applyNumberFormat="1" applyFont="1" applyBorder="1" applyAlignment="1">
      <alignment horizontal="center" vertical="center"/>
    </xf>
    <xf numFmtId="176" fontId="33" fillId="0" borderId="9" xfId="34" applyNumberFormat="1" applyFont="1" applyBorder="1" applyAlignment="1">
      <alignment vertical="center"/>
    </xf>
    <xf numFmtId="173" fontId="33" fillId="0" borderId="8" xfId="34" applyNumberFormat="1" applyFont="1" applyBorder="1" applyAlignment="1">
      <alignment horizontal="right" vertical="center"/>
    </xf>
    <xf numFmtId="177" fontId="33" fillId="0" borderId="2" xfId="34" applyNumberFormat="1" applyFont="1" applyBorder="1" applyAlignment="1">
      <alignment horizontal="right" vertical="center"/>
    </xf>
    <xf numFmtId="171" fontId="33" fillId="0" borderId="13" xfId="34" applyNumberFormat="1" applyFont="1" applyBorder="1" applyAlignment="1">
      <alignment horizontal="center" vertical="center"/>
    </xf>
    <xf numFmtId="171" fontId="33" fillId="0" borderId="0" xfId="34" applyNumberFormat="1" applyFont="1" applyFill="1" applyBorder="1" applyAlignment="1">
      <alignment horizontal="center" vertical="center"/>
    </xf>
    <xf numFmtId="174" fontId="33" fillId="0" borderId="0" xfId="27" applyNumberFormat="1" applyFont="1" applyAlignment="1">
      <alignment vertical="center"/>
    </xf>
    <xf numFmtId="175" fontId="33" fillId="0" borderId="0" xfId="27" applyNumberFormat="1" applyFont="1" applyAlignment="1">
      <alignment vertical="center"/>
    </xf>
    <xf numFmtId="176" fontId="46" fillId="0" borderId="12" xfId="34" applyNumberFormat="1" applyFont="1" applyBorder="1" applyAlignment="1">
      <alignment vertical="center"/>
    </xf>
    <xf numFmtId="173" fontId="46" fillId="0" borderId="8" xfId="34" applyNumberFormat="1" applyFont="1" applyBorder="1" applyAlignment="1">
      <alignment horizontal="right" vertical="center"/>
    </xf>
    <xf numFmtId="178" fontId="46" fillId="0" borderId="0" xfId="27" applyNumberFormat="1" applyFont="1" applyAlignment="1">
      <alignment vertical="center"/>
    </xf>
    <xf numFmtId="0" fontId="46" fillId="0" borderId="0" xfId="27" applyFont="1" applyAlignment="1">
      <alignment vertical="center"/>
    </xf>
    <xf numFmtId="176" fontId="46" fillId="0" borderId="0" xfId="34" applyNumberFormat="1" applyFont="1" applyBorder="1" applyAlignment="1">
      <alignment vertical="center"/>
    </xf>
    <xf numFmtId="173" fontId="46" fillId="0" borderId="0" xfId="34" applyNumberFormat="1" applyFont="1" applyBorder="1" applyAlignment="1">
      <alignment horizontal="right" vertical="center"/>
    </xf>
    <xf numFmtId="167" fontId="34" fillId="0" borderId="14" xfId="1" applyNumberFormat="1" applyFont="1" applyBorder="1" applyAlignment="1">
      <alignment vertical="center"/>
    </xf>
    <xf numFmtId="43" fontId="31" fillId="0" borderId="1" xfId="1" applyFont="1" applyBorder="1" applyAlignment="1" applyProtection="1">
      <alignment horizontal="right" vertical="center"/>
    </xf>
    <xf numFmtId="43" fontId="35" fillId="0" borderId="1" xfId="1" applyFont="1" applyFill="1" applyBorder="1" applyAlignment="1" applyProtection="1">
      <alignment vertical="center"/>
    </xf>
    <xf numFmtId="43" fontId="35" fillId="3" borderId="1" xfId="1" applyFont="1" applyFill="1" applyBorder="1" applyAlignment="1" applyProtection="1">
      <alignment vertical="center"/>
    </xf>
    <xf numFmtId="43" fontId="35" fillId="3" borderId="1" xfId="1" applyFont="1" applyFill="1" applyBorder="1" applyAlignment="1" applyProtection="1">
      <alignment horizontal="center" vertical="center"/>
    </xf>
    <xf numFmtId="43" fontId="33" fillId="0" borderId="1" xfId="1" applyFont="1" applyFill="1" applyBorder="1" applyAlignment="1" applyProtection="1">
      <alignment vertical="center"/>
    </xf>
    <xf numFmtId="43" fontId="33" fillId="0" borderId="1" xfId="1" applyFont="1" applyFill="1" applyBorder="1" applyAlignment="1" applyProtection="1">
      <alignment horizontal="center" vertical="center"/>
    </xf>
    <xf numFmtId="43" fontId="33" fillId="0" borderId="1" xfId="1" applyFont="1" applyFill="1" applyBorder="1" applyAlignment="1">
      <alignment horizontal="center" vertical="center"/>
    </xf>
    <xf numFmtId="43" fontId="35" fillId="3" borderId="1" xfId="1" applyFont="1" applyFill="1" applyBorder="1" applyAlignment="1">
      <alignment horizontal="center" vertical="center"/>
    </xf>
    <xf numFmtId="43" fontId="35" fillId="3" borderId="1" xfId="1" applyFont="1" applyFill="1" applyBorder="1" applyAlignment="1" applyProtection="1">
      <alignment vertical="center" wrapText="1"/>
    </xf>
    <xf numFmtId="43" fontId="35" fillId="3" borderId="13" xfId="1" applyFont="1" applyFill="1" applyBorder="1" applyAlignment="1" applyProtection="1">
      <alignment vertical="center"/>
    </xf>
    <xf numFmtId="43" fontId="35" fillId="3" borderId="13" xfId="1" applyFont="1" applyFill="1" applyBorder="1" applyAlignment="1" applyProtection="1">
      <alignment horizontal="center" vertical="center"/>
    </xf>
    <xf numFmtId="43" fontId="35" fillId="3" borderId="1" xfId="1" quotePrefix="1" applyFont="1" applyFill="1" applyBorder="1" applyAlignment="1" applyProtection="1">
      <alignment horizontal="center" vertical="center"/>
    </xf>
    <xf numFmtId="43" fontId="62" fillId="0" borderId="1" xfId="1" applyFont="1" applyFill="1" applyBorder="1" applyAlignment="1" applyProtection="1">
      <alignment vertical="center"/>
    </xf>
    <xf numFmtId="43" fontId="62" fillId="0" borderId="13" xfId="1" applyFont="1" applyFill="1" applyBorder="1" applyAlignment="1" applyProtection="1">
      <alignment vertical="center"/>
    </xf>
    <xf numFmtId="193" fontId="62" fillId="0" borderId="14" xfId="27" applyNumberFormat="1" applyFont="1" applyBorder="1" applyAlignment="1">
      <alignment horizontal="center"/>
    </xf>
    <xf numFmtId="193" fontId="62" fillId="0" borderId="13" xfId="27" applyNumberFormat="1" applyFont="1" applyBorder="1" applyAlignment="1">
      <alignment horizontal="center"/>
    </xf>
    <xf numFmtId="43" fontId="46" fillId="0" borderId="1" xfId="1" applyFont="1" applyFill="1" applyBorder="1" applyAlignment="1" applyProtection="1">
      <alignment vertical="center"/>
    </xf>
    <xf numFmtId="43" fontId="88" fillId="0" borderId="14" xfId="1" applyFont="1" applyBorder="1" applyAlignment="1">
      <alignment horizontal="center"/>
    </xf>
    <xf numFmtId="167" fontId="33" fillId="0" borderId="2" xfId="1" applyNumberFormat="1" applyFont="1" applyBorder="1" applyAlignment="1">
      <alignment horizontal="center" vertical="center"/>
    </xf>
    <xf numFmtId="43" fontId="33" fillId="0" borderId="10" xfId="1" applyFont="1" applyBorder="1" applyAlignment="1">
      <alignment horizontal="right" vertical="center"/>
    </xf>
    <xf numFmtId="43" fontId="33" fillId="0" borderId="12" xfId="1" applyFont="1" applyBorder="1" applyAlignment="1">
      <alignment vertical="center"/>
    </xf>
    <xf numFmtId="43" fontId="33" fillId="0" borderId="9" xfId="1" applyFont="1" applyBorder="1" applyAlignment="1">
      <alignment horizontal="center" vertical="center"/>
    </xf>
    <xf numFmtId="171" fontId="33" fillId="0" borderId="10" xfId="34" applyNumberFormat="1" applyFont="1" applyBorder="1" applyAlignment="1">
      <alignment horizontal="center" vertical="center"/>
    </xf>
    <xf numFmtId="175" fontId="33" fillId="0" borderId="9" xfId="34" applyNumberFormat="1" applyFont="1" applyBorder="1" applyAlignment="1">
      <alignment horizontal="right" vertical="center"/>
    </xf>
    <xf numFmtId="175" fontId="33" fillId="0" borderId="12" xfId="34" applyNumberFormat="1" applyFont="1" applyBorder="1" applyAlignment="1">
      <alignment horizontal="right" vertical="center"/>
    </xf>
    <xf numFmtId="43" fontId="62" fillId="0" borderId="14" xfId="1" applyFont="1" applyBorder="1" applyAlignment="1" applyProtection="1">
      <alignment horizontal="right"/>
    </xf>
    <xf numFmtId="15" fontId="23" fillId="0" borderId="0" xfId="26" applyNumberFormat="1" applyFont="1" applyAlignment="1">
      <alignment horizontal="centerContinuous"/>
    </xf>
    <xf numFmtId="43" fontId="85" fillId="0" borderId="14" xfId="1" applyFont="1" applyBorder="1" applyAlignment="1">
      <alignment vertical="center"/>
    </xf>
    <xf numFmtId="167" fontId="35" fillId="3" borderId="13" xfId="1" applyNumberFormat="1" applyFont="1" applyFill="1" applyBorder="1" applyAlignment="1">
      <alignment vertical="center"/>
    </xf>
    <xf numFmtId="0" fontId="33" fillId="0" borderId="9" xfId="27" applyFont="1" applyBorder="1" applyAlignment="1">
      <alignment horizontal="left" vertical="center" wrapText="1"/>
    </xf>
    <xf numFmtId="0" fontId="28" fillId="0" borderId="12" xfId="33" applyFont="1" applyBorder="1" applyAlignment="1">
      <alignment horizontal="center" vertical="center" wrapText="1"/>
    </xf>
    <xf numFmtId="0" fontId="28" fillId="0" borderId="12" xfId="33" applyFont="1" applyBorder="1" applyAlignment="1">
      <alignment horizontal="center" wrapText="1"/>
    </xf>
    <xf numFmtId="43" fontId="32" fillId="0" borderId="1" xfId="1" applyFont="1" applyBorder="1" applyAlignment="1" applyProtection="1">
      <alignment horizontal="right" vertical="center"/>
    </xf>
    <xf numFmtId="43" fontId="52" fillId="2" borderId="1" xfId="1" applyFont="1" applyFill="1" applyBorder="1" applyAlignment="1" applyProtection="1">
      <alignment vertical="center"/>
    </xf>
    <xf numFmtId="0" fontId="48" fillId="0" borderId="0" xfId="37" applyNumberFormat="1" applyFont="1" applyFill="1" applyBorder="1" applyAlignment="1" applyProtection="1">
      <alignment vertical="center"/>
    </xf>
    <xf numFmtId="0" fontId="51" fillId="0" borderId="0" xfId="37" applyNumberFormat="1" applyFont="1" applyFill="1" applyBorder="1" applyAlignment="1" applyProtection="1">
      <alignment vertical="center"/>
    </xf>
    <xf numFmtId="0" fontId="84" fillId="0" borderId="0" xfId="37" applyFont="1" applyAlignment="1">
      <alignment vertical="center"/>
    </xf>
    <xf numFmtId="3" fontId="89" fillId="0" borderId="10" xfId="37" applyNumberFormat="1" applyFont="1" applyBorder="1" applyAlignment="1">
      <alignment horizontal="center" vertical="center"/>
    </xf>
    <xf numFmtId="0" fontId="89" fillId="0" borderId="10" xfId="37" applyFont="1" applyBorder="1" applyAlignment="1">
      <alignment vertical="center"/>
    </xf>
    <xf numFmtId="0" fontId="90" fillId="0" borderId="16" xfId="37" applyFont="1" applyBorder="1" applyAlignment="1">
      <alignment vertical="center"/>
    </xf>
    <xf numFmtId="3" fontId="89" fillId="0" borderId="14" xfId="37" applyNumberFormat="1" applyFont="1" applyBorder="1" applyAlignment="1">
      <alignment horizontal="center" vertical="center"/>
    </xf>
    <xf numFmtId="0" fontId="89" fillId="0" borderId="14" xfId="37" applyFont="1" applyFill="1" applyBorder="1" applyAlignment="1">
      <alignment vertical="center"/>
    </xf>
    <xf numFmtId="0" fontId="89" fillId="0" borderId="0" xfId="37" applyFont="1" applyBorder="1" applyAlignment="1">
      <alignment vertical="center"/>
    </xf>
    <xf numFmtId="0" fontId="89" fillId="0" borderId="14" xfId="37" applyFont="1" applyBorder="1" applyAlignment="1">
      <alignment vertical="center"/>
    </xf>
    <xf numFmtId="0" fontId="90" fillId="0" borderId="0" xfId="37" applyFont="1" applyBorder="1" applyAlignment="1">
      <alignment vertical="center"/>
    </xf>
    <xf numFmtId="0" fontId="33" fillId="0" borderId="14" xfId="37" applyNumberFormat="1" applyFont="1" applyFill="1" applyBorder="1" applyAlignment="1" applyProtection="1">
      <alignment vertical="center"/>
    </xf>
    <xf numFmtId="0" fontId="33" fillId="0" borderId="0" xfId="37" applyFont="1" applyBorder="1" applyAlignment="1">
      <alignment vertical="center"/>
    </xf>
    <xf numFmtId="0" fontId="33" fillId="0" borderId="0" xfId="37" applyNumberFormat="1" applyFont="1" applyFill="1" applyBorder="1" applyAlignment="1" applyProtection="1">
      <alignment vertical="center"/>
    </xf>
    <xf numFmtId="0" fontId="33" fillId="0" borderId="14" xfId="37" applyFont="1" applyFill="1" applyBorder="1" applyAlignment="1">
      <alignment vertical="center"/>
    </xf>
    <xf numFmtId="0" fontId="33" fillId="0" borderId="14" xfId="37" applyFont="1" applyBorder="1" applyAlignment="1">
      <alignment vertical="center"/>
    </xf>
    <xf numFmtId="0" fontId="89" fillId="0" borderId="0" xfId="37" applyFont="1" applyBorder="1" applyAlignment="1">
      <alignment vertical="center" wrapText="1"/>
    </xf>
    <xf numFmtId="3" fontId="89" fillId="0" borderId="13" xfId="37" applyNumberFormat="1" applyFont="1" applyBorder="1" applyAlignment="1">
      <alignment horizontal="center" vertical="center"/>
    </xf>
    <xf numFmtId="0" fontId="89" fillId="0" borderId="13" xfId="37" applyFont="1" applyBorder="1" applyAlignment="1">
      <alignment vertical="center"/>
    </xf>
    <xf numFmtId="0" fontId="90" fillId="0" borderId="2" xfId="37" applyFont="1" applyBorder="1" applyAlignment="1">
      <alignment vertical="center"/>
    </xf>
    <xf numFmtId="0" fontId="34" fillId="0" borderId="0" xfId="37" applyNumberFormat="1" applyFont="1" applyFill="1" applyBorder="1" applyAlignment="1" applyProtection="1">
      <alignment vertical="center"/>
    </xf>
    <xf numFmtId="0" fontId="91" fillId="0" borderId="0" xfId="37" applyFont="1" applyAlignment="1">
      <alignment horizontal="center" vertical="center"/>
    </xf>
    <xf numFmtId="43" fontId="35" fillId="0" borderId="13" xfId="1" applyFont="1" applyFill="1" applyBorder="1" applyAlignment="1" applyProtection="1">
      <alignment vertical="center"/>
    </xf>
    <xf numFmtId="43" fontId="38" fillId="0" borderId="0" xfId="1" applyFont="1"/>
    <xf numFmtId="43" fontId="95" fillId="0" borderId="0" xfId="1" applyFont="1"/>
    <xf numFmtId="0" fontId="33" fillId="0" borderId="9" xfId="27" applyFont="1" applyBorder="1" applyAlignment="1">
      <alignment horizontal="left" vertical="center" wrapText="1"/>
    </xf>
    <xf numFmtId="0" fontId="73" fillId="0" borderId="0" xfId="33" quotePrefix="1" applyFont="1" applyAlignment="1">
      <alignment horizontal="left" vertical="center"/>
    </xf>
    <xf numFmtId="169" fontId="73" fillId="0" borderId="0" xfId="33" quotePrefix="1" applyNumberFormat="1" applyFont="1" applyAlignment="1" applyProtection="1">
      <alignment horizontal="left" vertical="center"/>
    </xf>
    <xf numFmtId="0" fontId="31" fillId="0" borderId="0" xfId="28" quotePrefix="1" applyFont="1" applyAlignment="1" applyProtection="1">
      <alignment horizontal="center" vertical="center"/>
    </xf>
    <xf numFmtId="0" fontId="32" fillId="0" borderId="0" xfId="28" applyFont="1" applyAlignment="1" applyProtection="1">
      <alignment horizontal="center" vertical="center"/>
    </xf>
    <xf numFmtId="167" fontId="33" fillId="0" borderId="10" xfId="30" applyNumberFormat="1" applyFont="1" applyBorder="1" applyAlignment="1" applyProtection="1">
      <alignment horizontal="center" vertical="center"/>
    </xf>
    <xf numFmtId="167" fontId="33" fillId="0" borderId="14" xfId="30" applyNumberFormat="1" applyFont="1" applyBorder="1" applyAlignment="1">
      <alignment horizontal="center" vertical="center"/>
    </xf>
    <xf numFmtId="167" fontId="33" fillId="0" borderId="14" xfId="30" quotePrefix="1" applyNumberFormat="1" applyFont="1" applyBorder="1" applyAlignment="1">
      <alignment horizontal="center" vertical="center"/>
    </xf>
    <xf numFmtId="167" fontId="33" fillId="0" borderId="14" xfId="30" applyNumberFormat="1" applyFont="1" applyBorder="1" applyAlignment="1" applyProtection="1">
      <alignment horizontal="center" vertical="center"/>
    </xf>
    <xf numFmtId="167" fontId="33" fillId="0" borderId="13" xfId="30" applyNumberFormat="1" applyFont="1" applyBorder="1" applyAlignment="1">
      <alignment horizontal="center" vertical="center"/>
    </xf>
    <xf numFmtId="167" fontId="33" fillId="0" borderId="14" xfId="30" quotePrefix="1" applyNumberFormat="1" applyFont="1" applyBorder="1" applyAlignment="1" applyProtection="1">
      <alignment horizontal="center" vertical="center"/>
    </xf>
    <xf numFmtId="43" fontId="33" fillId="0" borderId="1" xfId="1" applyFont="1" applyFill="1" applyBorder="1" applyAlignment="1" applyProtection="1">
      <alignment vertical="center" wrapText="1"/>
    </xf>
    <xf numFmtId="43" fontId="33" fillId="0" borderId="4" xfId="1" applyFont="1" applyFill="1" applyBorder="1" applyAlignment="1">
      <alignment horizontal="right" vertical="center"/>
    </xf>
    <xf numFmtId="43" fontId="33" fillId="3" borderId="4" xfId="1" applyFont="1" applyFill="1" applyBorder="1" applyAlignment="1">
      <alignment horizontal="right" vertical="center"/>
    </xf>
    <xf numFmtId="43" fontId="33" fillId="0" borderId="14" xfId="1" applyFont="1" applyFill="1" applyBorder="1" applyAlignment="1">
      <alignment horizontal="right" vertical="center"/>
    </xf>
    <xf numFmtId="43" fontId="33" fillId="3" borderId="14" xfId="1" applyFont="1" applyFill="1" applyBorder="1" applyAlignment="1">
      <alignment horizontal="right" vertical="center"/>
    </xf>
    <xf numFmtId="43" fontId="33" fillId="0" borderId="13" xfId="1" applyFont="1" applyFill="1" applyBorder="1" applyAlignment="1">
      <alignment horizontal="right" vertical="center"/>
    </xf>
    <xf numFmtId="43" fontId="33" fillId="3" borderId="13" xfId="1" applyFont="1" applyFill="1" applyBorder="1" applyAlignment="1">
      <alignment horizontal="right" vertical="center"/>
    </xf>
    <xf numFmtId="43" fontId="35" fillId="0" borderId="12" xfId="1" applyFont="1" applyFill="1" applyBorder="1" applyAlignment="1">
      <alignment horizontal="right" vertical="center"/>
    </xf>
    <xf numFmtId="43" fontId="35" fillId="3" borderId="12" xfId="1" applyFont="1" applyFill="1" applyBorder="1" applyAlignment="1">
      <alignment horizontal="right" vertical="center"/>
    </xf>
    <xf numFmtId="43" fontId="33" fillId="0" borderId="10" xfId="1" applyFont="1" applyFill="1" applyBorder="1" applyAlignment="1">
      <alignment horizontal="right" vertical="center"/>
    </xf>
    <xf numFmtId="43" fontId="33" fillId="3" borderId="10" xfId="1" applyFont="1" applyFill="1" applyBorder="1" applyAlignment="1">
      <alignment horizontal="right" vertical="center"/>
    </xf>
    <xf numFmtId="43" fontId="33" fillId="0" borderId="14" xfId="1" applyFont="1" applyFill="1" applyBorder="1" applyAlignment="1">
      <alignment horizontal="right" vertical="center" wrapText="1"/>
    </xf>
    <xf numFmtId="43" fontId="33" fillId="3" borderId="14" xfId="1" applyFont="1" applyFill="1" applyBorder="1" applyAlignment="1">
      <alignment horizontal="right" vertical="center" wrapText="1"/>
    </xf>
    <xf numFmtId="43" fontId="35" fillId="0" borderId="6" xfId="1" applyFont="1" applyFill="1" applyBorder="1" applyAlignment="1">
      <alignment horizontal="right" vertical="center"/>
    </xf>
    <xf numFmtId="43" fontId="35" fillId="3" borderId="6" xfId="1" applyFont="1" applyFill="1" applyBorder="1" applyAlignment="1">
      <alignment horizontal="right" vertical="center"/>
    </xf>
    <xf numFmtId="43" fontId="33" fillId="0" borderId="9" xfId="1" applyFont="1" applyFill="1" applyBorder="1" applyAlignment="1">
      <alignment horizontal="right" vertical="center"/>
    </xf>
    <xf numFmtId="43" fontId="33" fillId="3" borderId="9" xfId="1" applyFont="1" applyFill="1" applyBorder="1" applyAlignment="1">
      <alignment horizontal="right" vertical="center"/>
    </xf>
    <xf numFmtId="0" fontId="34" fillId="0" borderId="12" xfId="27" quotePrefix="1" applyFont="1" applyBorder="1" applyAlignment="1">
      <alignment horizontal="left"/>
    </xf>
    <xf numFmtId="43" fontId="47" fillId="0" borderId="1" xfId="1" applyFont="1" applyFill="1" applyBorder="1" applyAlignment="1" applyProtection="1">
      <alignment vertical="center"/>
    </xf>
    <xf numFmtId="43" fontId="101" fillId="0" borderId="1" xfId="1" applyFont="1" applyFill="1" applyBorder="1" applyAlignment="1" applyProtection="1">
      <alignment vertical="center"/>
    </xf>
    <xf numFmtId="43" fontId="94" fillId="0" borderId="0" xfId="1" applyFont="1"/>
    <xf numFmtId="43" fontId="35" fillId="0" borderId="0" xfId="1" applyFont="1"/>
    <xf numFmtId="43" fontId="41" fillId="0" borderId="0" xfId="1" applyFont="1"/>
    <xf numFmtId="43" fontId="35" fillId="0" borderId="1" xfId="1" applyFont="1" applyFill="1" applyBorder="1" applyAlignment="1" applyProtection="1">
      <alignment horizontal="center" vertical="center"/>
    </xf>
    <xf numFmtId="43" fontId="35" fillId="0" borderId="13" xfId="1" applyFont="1" applyFill="1" applyBorder="1" applyAlignment="1" applyProtection="1">
      <alignment horizontal="center" vertical="center"/>
    </xf>
    <xf numFmtId="43" fontId="35" fillId="3" borderId="1" xfId="1" applyFont="1" applyFill="1" applyBorder="1" applyAlignment="1">
      <alignment vertical="center"/>
    </xf>
    <xf numFmtId="43" fontId="33" fillId="0" borderId="1" xfId="1" applyFont="1" applyFill="1" applyBorder="1" applyAlignment="1">
      <alignment vertical="center"/>
    </xf>
    <xf numFmtId="43" fontId="33" fillId="0" borderId="13" xfId="1" applyFont="1" applyFill="1" applyBorder="1" applyAlignment="1">
      <alignment vertical="center"/>
    </xf>
    <xf numFmtId="43" fontId="35" fillId="0" borderId="1" xfId="1" applyFont="1" applyFill="1" applyBorder="1" applyAlignment="1">
      <alignment vertical="center"/>
    </xf>
    <xf numFmtId="43" fontId="35" fillId="0" borderId="13" xfId="1" applyFont="1" applyFill="1" applyBorder="1" applyAlignment="1">
      <alignment vertical="center"/>
    </xf>
    <xf numFmtId="43" fontId="32" fillId="0" borderId="0" xfId="1" applyFont="1"/>
    <xf numFmtId="43" fontId="74" fillId="0" borderId="1" xfId="1" applyFont="1" applyBorder="1" applyAlignment="1">
      <alignment horizontal="center" vertical="center"/>
    </xf>
    <xf numFmtId="43" fontId="56" fillId="0" borderId="1" xfId="1" applyFont="1" applyBorder="1" applyAlignment="1">
      <alignment horizontal="center" vertical="center"/>
    </xf>
    <xf numFmtId="43" fontId="34" fillId="0" borderId="10" xfId="1" applyFont="1" applyBorder="1" applyAlignment="1">
      <alignment vertical="center"/>
    </xf>
    <xf numFmtId="43" fontId="34" fillId="3" borderId="10" xfId="1" applyFont="1" applyFill="1" applyBorder="1" applyAlignment="1">
      <alignment vertical="center"/>
    </xf>
    <xf numFmtId="43" fontId="34" fillId="0" borderId="14" xfId="1" applyFont="1" applyBorder="1" applyAlignment="1">
      <alignment vertical="center"/>
    </xf>
    <xf numFmtId="43" fontId="34" fillId="3" borderId="14" xfId="1" applyFont="1" applyFill="1" applyBorder="1" applyAlignment="1">
      <alignment vertical="center"/>
    </xf>
    <xf numFmtId="43" fontId="37" fillId="0" borderId="1" xfId="1" applyFont="1" applyBorder="1" applyAlignment="1">
      <alignment vertical="center"/>
    </xf>
    <xf numFmtId="43" fontId="37" fillId="3" borderId="1" xfId="1" applyFont="1" applyFill="1" applyBorder="1" applyAlignment="1">
      <alignment vertical="center"/>
    </xf>
    <xf numFmtId="43" fontId="35" fillId="0" borderId="1" xfId="1" applyFont="1" applyBorder="1" applyAlignment="1">
      <alignment horizontal="center" vertical="center"/>
    </xf>
    <xf numFmtId="43" fontId="33" fillId="3" borderId="10" xfId="1" applyFont="1" applyFill="1" applyBorder="1" applyAlignment="1">
      <alignment vertical="center"/>
    </xf>
    <xf numFmtId="43" fontId="33" fillId="3" borderId="14" xfId="1" applyFont="1" applyFill="1" applyBorder="1" applyAlignment="1">
      <alignment vertical="center"/>
    </xf>
    <xf numFmtId="43" fontId="35" fillId="0" borderId="1" xfId="1" applyFont="1" applyBorder="1" applyAlignment="1">
      <alignment vertical="center"/>
    </xf>
    <xf numFmtId="43" fontId="58" fillId="0" borderId="0" xfId="1" applyFont="1"/>
    <xf numFmtId="43" fontId="32" fillId="0" borderId="0" xfId="1" applyFont="1" applyFill="1"/>
    <xf numFmtId="43" fontId="86" fillId="0" borderId="1" xfId="1" applyFont="1" applyBorder="1" applyAlignment="1">
      <alignment vertical="center"/>
    </xf>
    <xf numFmtId="43" fontId="33" fillId="0" borderId="0" xfId="1" applyFont="1" applyFill="1"/>
    <xf numFmtId="43" fontId="21" fillId="0" borderId="0" xfId="1" applyFont="1" applyFill="1"/>
    <xf numFmtId="43" fontId="78" fillId="0" borderId="10" xfId="1" applyFont="1" applyBorder="1" applyAlignment="1">
      <alignment vertical="center" wrapText="1"/>
    </xf>
    <xf numFmtId="43" fontId="78" fillId="3" borderId="10" xfId="1" applyFont="1" applyFill="1" applyBorder="1" applyAlignment="1">
      <alignment vertical="center" wrapText="1"/>
    </xf>
    <xf numFmtId="43" fontId="62" fillId="0" borderId="14" xfId="1" applyFont="1" applyBorder="1" applyAlignment="1">
      <alignment vertical="center" wrapText="1"/>
    </xf>
    <xf numFmtId="43" fontId="56" fillId="3" borderId="14" xfId="1" applyFont="1" applyFill="1" applyBorder="1" applyAlignment="1">
      <alignment vertical="center" wrapText="1"/>
    </xf>
    <xf numFmtId="43" fontId="65" fillId="0" borderId="14" xfId="1" applyFont="1" applyBorder="1" applyAlignment="1">
      <alignment vertical="center" wrapText="1"/>
    </xf>
    <xf numFmtId="43" fontId="56" fillId="0" borderId="1" xfId="1" applyFont="1" applyBorder="1" applyAlignment="1">
      <alignment vertical="center" wrapText="1"/>
    </xf>
    <xf numFmtId="43" fontId="56" fillId="3" borderId="1" xfId="1" applyFont="1" applyFill="1" applyBorder="1" applyAlignment="1">
      <alignment vertical="center" wrapText="1"/>
    </xf>
    <xf numFmtId="43" fontId="62" fillId="3" borderId="14" xfId="1" applyFont="1" applyFill="1" applyBorder="1" applyAlignment="1">
      <alignment vertical="center" wrapText="1"/>
    </xf>
    <xf numFmtId="43" fontId="20" fillId="0" borderId="0" xfId="1" applyFont="1" applyFill="1"/>
    <xf numFmtId="43" fontId="62" fillId="3" borderId="10" xfId="1" applyFont="1" applyFill="1" applyBorder="1" applyAlignment="1">
      <alignment vertical="center"/>
    </xf>
    <xf numFmtId="43" fontId="56" fillId="3" borderId="14" xfId="1" applyFont="1" applyFill="1" applyBorder="1" applyAlignment="1">
      <alignment vertical="center"/>
    </xf>
    <xf numFmtId="43" fontId="56" fillId="3" borderId="1" xfId="1" applyFont="1" applyFill="1" applyBorder="1" applyAlignment="1">
      <alignment vertical="center"/>
    </xf>
    <xf numFmtId="43" fontId="62" fillId="3" borderId="14" xfId="1" applyFont="1" applyFill="1" applyBorder="1" applyAlignment="1">
      <alignment vertical="center"/>
    </xf>
    <xf numFmtId="43" fontId="78" fillId="3" borderId="10" xfId="1" applyFont="1" applyFill="1" applyBorder="1" applyAlignment="1">
      <alignment vertical="center"/>
    </xf>
    <xf numFmtId="43" fontId="78" fillId="0" borderId="14" xfId="1" applyFont="1" applyBorder="1" applyAlignment="1">
      <alignment vertical="center"/>
    </xf>
    <xf numFmtId="43" fontId="79" fillId="3" borderId="14" xfId="1" applyFont="1" applyFill="1" applyBorder="1" applyAlignment="1">
      <alignment vertical="center"/>
    </xf>
    <xf numFmtId="43" fontId="79" fillId="3" borderId="1" xfId="1" applyFont="1" applyFill="1" applyBorder="1" applyAlignment="1">
      <alignment vertical="center"/>
    </xf>
    <xf numFmtId="43" fontId="79" fillId="0" borderId="1" xfId="1" applyFont="1" applyBorder="1" applyAlignment="1">
      <alignment vertical="center"/>
    </xf>
    <xf numFmtId="43" fontId="78" fillId="3" borderId="14" xfId="1" applyFont="1" applyFill="1" applyBorder="1" applyAlignment="1">
      <alignment vertical="center"/>
    </xf>
    <xf numFmtId="43" fontId="79" fillId="0" borderId="1" xfId="1" applyFont="1" applyFill="1" applyBorder="1" applyAlignment="1">
      <alignment vertical="center"/>
    </xf>
    <xf numFmtId="43" fontId="33" fillId="3" borderId="10" xfId="1" applyFont="1" applyFill="1" applyBorder="1" applyAlignment="1">
      <alignment vertical="center" wrapText="1"/>
    </xf>
    <xf numFmtId="43" fontId="78" fillId="0" borderId="14" xfId="1" applyFont="1" applyBorder="1" applyAlignment="1">
      <alignment vertical="center" wrapText="1"/>
    </xf>
    <xf numFmtId="43" fontId="79" fillId="3" borderId="14" xfId="1" applyFont="1" applyFill="1" applyBorder="1" applyAlignment="1">
      <alignment vertical="center" wrapText="1"/>
    </xf>
    <xf numFmtId="43" fontId="78" fillId="3" borderId="14" xfId="1" applyFont="1" applyFill="1" applyBorder="1" applyAlignment="1">
      <alignment vertical="center" wrapText="1"/>
    </xf>
    <xf numFmtId="43" fontId="79" fillId="3" borderId="1" xfId="1" applyFont="1" applyFill="1" applyBorder="1" applyAlignment="1">
      <alignment vertical="center" wrapText="1"/>
    </xf>
    <xf numFmtId="43" fontId="79" fillId="0" borderId="1" xfId="1" applyFont="1" applyBorder="1" applyAlignment="1">
      <alignment vertical="center" wrapText="1"/>
    </xf>
    <xf numFmtId="43" fontId="102" fillId="0" borderId="14" xfId="1" applyFont="1" applyBorder="1" applyAlignment="1">
      <alignment vertical="center"/>
    </xf>
    <xf numFmtId="43" fontId="36" fillId="0" borderId="1" xfId="1" applyFont="1" applyFill="1" applyBorder="1" applyAlignment="1">
      <alignment horizontal="center" vertical="center"/>
    </xf>
    <xf numFmtId="43" fontId="62" fillId="0" borderId="10" xfId="1" applyFont="1" applyFill="1" applyBorder="1" applyAlignment="1">
      <alignment vertical="center"/>
    </xf>
    <xf numFmtId="43" fontId="62" fillId="0" borderId="14" xfId="1" applyFont="1" applyFill="1" applyBorder="1" applyAlignment="1">
      <alignment vertical="center"/>
    </xf>
    <xf numFmtId="43" fontId="56" fillId="0" borderId="1" xfId="1" applyFont="1" applyFill="1" applyBorder="1" applyAlignment="1">
      <alignment vertical="center"/>
    </xf>
    <xf numFmtId="43" fontId="83" fillId="0" borderId="0" xfId="1" applyFont="1" applyAlignment="1">
      <alignment vertical="center"/>
    </xf>
    <xf numFmtId="43" fontId="24" fillId="0" borderId="0" xfId="1" quotePrefix="1" applyFont="1"/>
    <xf numFmtId="43" fontId="20" fillId="0" borderId="0" xfId="1" applyFont="1" applyFill="1" applyAlignment="1">
      <alignment horizontal="center"/>
    </xf>
    <xf numFmtId="43" fontId="28" fillId="0" borderId="0" xfId="1" applyFont="1" applyAlignment="1">
      <alignment vertical="center"/>
    </xf>
    <xf numFmtId="43" fontId="28" fillId="0" borderId="9" xfId="1" applyFont="1" applyBorder="1" applyAlignment="1">
      <alignment horizontal="center" vertical="center"/>
    </xf>
    <xf numFmtId="43" fontId="28" fillId="0" borderId="9" xfId="1" applyFont="1" applyBorder="1" applyAlignment="1" applyProtection="1">
      <alignment horizontal="center" vertical="center" wrapText="1"/>
    </xf>
    <xf numFmtId="43" fontId="28" fillId="0" borderId="12" xfId="1" applyFont="1" applyBorder="1" applyAlignment="1">
      <alignment horizontal="center" vertical="center"/>
    </xf>
    <xf numFmtId="43" fontId="67" fillId="0" borderId="10" xfId="1" applyFont="1" applyBorder="1" applyAlignment="1">
      <alignment vertical="center"/>
    </xf>
    <xf numFmtId="43" fontId="32" fillId="0" borderId="9" xfId="1" applyFont="1" applyBorder="1" applyAlignment="1" applyProtection="1">
      <alignment horizontal="right" vertical="center"/>
    </xf>
    <xf numFmtId="43" fontId="31" fillId="3" borderId="9" xfId="1" applyFont="1" applyFill="1" applyBorder="1" applyAlignment="1" applyProtection="1">
      <alignment horizontal="right" vertical="center"/>
    </xf>
    <xf numFmtId="43" fontId="26" fillId="0" borderId="0" xfId="1" applyFont="1" applyAlignment="1">
      <alignment vertical="center"/>
    </xf>
    <xf numFmtId="43" fontId="67" fillId="0" borderId="14" xfId="1" applyFont="1" applyBorder="1" applyAlignment="1">
      <alignment vertical="center"/>
    </xf>
    <xf numFmtId="43" fontId="32" fillId="0" borderId="14" xfId="1" applyFont="1" applyBorder="1" applyAlignment="1">
      <alignment vertical="center"/>
    </xf>
    <xf numFmtId="43" fontId="67" fillId="0" borderId="13" xfId="1" applyFont="1" applyBorder="1" applyAlignment="1">
      <alignment vertical="center"/>
    </xf>
    <xf numFmtId="43" fontId="31" fillId="0" borderId="1" xfId="1" applyFont="1" applyBorder="1" applyAlignment="1" applyProtection="1">
      <alignment horizontal="center" vertical="center" wrapText="1"/>
    </xf>
    <xf numFmtId="43" fontId="31" fillId="0" borderId="6" xfId="1" applyFont="1" applyBorder="1" applyAlignment="1" applyProtection="1">
      <alignment horizontal="right" vertical="center"/>
    </xf>
    <xf numFmtId="43" fontId="31" fillId="3" borderId="1" xfId="1" applyFont="1" applyFill="1" applyBorder="1" applyAlignment="1" applyProtection="1">
      <alignment horizontal="right" vertical="center"/>
    </xf>
    <xf numFmtId="43" fontId="27" fillId="0" borderId="0" xfId="1" applyFont="1"/>
    <xf numFmtId="43" fontId="20" fillId="0" borderId="0" xfId="1" quotePrefix="1" applyFont="1" applyAlignment="1">
      <alignment horizontal="centerContinuous"/>
    </xf>
    <xf numFmtId="43" fontId="20" fillId="0" borderId="0" xfId="1" applyFont="1" applyAlignment="1">
      <alignment horizontal="centerContinuous"/>
    </xf>
    <xf numFmtId="2" fontId="20" fillId="0" borderId="0" xfId="33" applyNumberFormat="1" applyFont="1" applyFill="1" applyAlignment="1">
      <alignment horizontal="center"/>
    </xf>
    <xf numFmtId="2" fontId="20" fillId="0" borderId="0" xfId="33" applyNumberFormat="1" applyFont="1"/>
    <xf numFmtId="2" fontId="21" fillId="0" borderId="0" xfId="33" applyNumberFormat="1" applyFont="1"/>
    <xf numFmtId="43" fontId="71" fillId="0" borderId="9" xfId="1" applyFont="1" applyBorder="1" applyAlignment="1" applyProtection="1">
      <alignment horizontal="right" vertical="center"/>
    </xf>
    <xf numFmtId="43" fontId="71" fillId="0" borderId="9" xfId="1" applyFont="1" applyFill="1" applyBorder="1" applyAlignment="1" applyProtection="1">
      <alignment horizontal="right" vertical="center"/>
    </xf>
    <xf numFmtId="43" fontId="72" fillId="3" borderId="9" xfId="1" applyFont="1" applyFill="1" applyBorder="1" applyAlignment="1" applyProtection="1">
      <alignment horizontal="right" vertical="center"/>
    </xf>
    <xf numFmtId="43" fontId="70" fillId="0" borderId="10" xfId="1" applyFont="1" applyBorder="1" applyAlignment="1">
      <alignment vertical="center"/>
    </xf>
    <xf numFmtId="43" fontId="70" fillId="0" borderId="14" xfId="1" applyFont="1" applyBorder="1" applyAlignment="1">
      <alignment vertical="center"/>
    </xf>
    <xf numFmtId="43" fontId="71" fillId="0" borderId="14" xfId="1" applyFont="1" applyBorder="1" applyAlignment="1">
      <alignment vertical="center"/>
    </xf>
    <xf numFmtId="43" fontId="70" fillId="0" borderId="13" xfId="1" applyFont="1" applyBorder="1" applyAlignment="1">
      <alignment vertical="center"/>
    </xf>
    <xf numFmtId="43" fontId="72" fillId="0" borderId="6" xfId="1" applyFont="1" applyBorder="1" applyAlignment="1" applyProtection="1">
      <alignment horizontal="right" vertical="center"/>
    </xf>
    <xf numFmtId="43" fontId="22" fillId="0" borderId="0" xfId="1" applyFont="1" applyAlignment="1">
      <alignment vertical="center"/>
    </xf>
    <xf numFmtId="43" fontId="72" fillId="0" borderId="1" xfId="1" applyFont="1" applyBorder="1" applyAlignment="1" applyProtection="1">
      <alignment horizontal="center" vertical="center" wrapText="1"/>
    </xf>
    <xf numFmtId="43" fontId="32" fillId="0" borderId="0" xfId="1" quotePrefix="1" applyFont="1" applyAlignment="1">
      <alignment horizontal="left"/>
    </xf>
    <xf numFmtId="43" fontId="33" fillId="0" borderId="1" xfId="1" applyFont="1" applyBorder="1" applyAlignment="1">
      <alignment horizontal="center" vertical="center" wrapText="1"/>
    </xf>
    <xf numFmtId="43" fontId="33" fillId="3" borderId="1" xfId="1" applyFont="1" applyFill="1" applyBorder="1" applyAlignment="1">
      <alignment horizontal="center" vertical="center" wrapText="1"/>
    </xf>
    <xf numFmtId="43" fontId="33" fillId="0" borderId="1" xfId="1" quotePrefix="1" applyFont="1" applyBorder="1" applyAlignment="1">
      <alignment horizontal="center" vertical="center" wrapText="1"/>
    </xf>
    <xf numFmtId="43" fontId="29" fillId="0" borderId="7" xfId="1" applyFont="1" applyBorder="1" applyAlignment="1">
      <alignment horizontal="left" vertical="center" wrapText="1"/>
    </xf>
    <xf numFmtId="43" fontId="29" fillId="3" borderId="1" xfId="1" applyFont="1" applyFill="1" applyBorder="1" applyAlignment="1">
      <alignment vertical="center"/>
    </xf>
    <xf numFmtId="43" fontId="28" fillId="0" borderId="1" xfId="1" applyFont="1" applyBorder="1" applyAlignment="1">
      <alignment horizontal="right" vertical="center"/>
    </xf>
    <xf numFmtId="43" fontId="29" fillId="0" borderId="1" xfId="1" applyFont="1" applyBorder="1" applyAlignment="1">
      <alignment vertical="center" wrapText="1"/>
    </xf>
    <xf numFmtId="43" fontId="29" fillId="0" borderId="1" xfId="1" applyFont="1" applyBorder="1" applyAlignment="1">
      <alignment vertical="center"/>
    </xf>
    <xf numFmtId="43" fontId="32" fillId="0" borderId="1" xfId="1" applyFont="1" applyFill="1" applyBorder="1" applyAlignment="1" applyProtection="1">
      <alignment horizontal="right" vertical="center"/>
    </xf>
    <xf numFmtId="43" fontId="29" fillId="0" borderId="1" xfId="1" applyFont="1" applyBorder="1" applyAlignment="1">
      <alignment horizontal="center" vertical="center"/>
    </xf>
    <xf numFmtId="43" fontId="29" fillId="0" borderId="0" xfId="1" applyFont="1" applyBorder="1" applyAlignment="1" applyProtection="1">
      <alignment horizontal="right" vertical="center"/>
    </xf>
    <xf numFmtId="43" fontId="28" fillId="0" borderId="0" xfId="1" applyFont="1" applyBorder="1" applyAlignment="1">
      <alignment horizontal="right" vertical="center"/>
    </xf>
    <xf numFmtId="43" fontId="34" fillId="0" borderId="0" xfId="1" quotePrefix="1" applyFont="1" applyAlignment="1">
      <alignment horizontal="centerContinuous"/>
    </xf>
    <xf numFmtId="43" fontId="33" fillId="0" borderId="0" xfId="1" applyFont="1" applyAlignment="1">
      <alignment horizontal="centerContinuous"/>
    </xf>
    <xf numFmtId="43" fontId="73" fillId="0" borderId="0" xfId="1" quotePrefix="1" applyFont="1"/>
    <xf numFmtId="43" fontId="82" fillId="0" borderId="0" xfId="1" applyFont="1"/>
    <xf numFmtId="43" fontId="82" fillId="0" borderId="0" xfId="1" applyFont="1" applyFill="1" applyAlignment="1">
      <alignment horizontal="center"/>
    </xf>
    <xf numFmtId="43" fontId="20" fillId="0" borderId="0" xfId="1" applyFont="1" applyAlignment="1">
      <alignment vertical="center"/>
    </xf>
    <xf numFmtId="43" fontId="71" fillId="0" borderId="1" xfId="1" applyFont="1" applyBorder="1" applyAlignment="1" applyProtection="1">
      <alignment horizontal="center" vertical="center" wrapText="1"/>
    </xf>
    <xf numFmtId="43" fontId="71" fillId="0" borderId="1" xfId="1" applyFont="1" applyBorder="1" applyAlignment="1" applyProtection="1">
      <alignment horizontal="right" vertical="center"/>
    </xf>
    <xf numFmtId="43" fontId="35" fillId="0" borderId="0" xfId="1" quotePrefix="1" applyFont="1"/>
    <xf numFmtId="43" fontId="75" fillId="0" borderId="3" xfId="1" applyFont="1" applyBorder="1" applyAlignment="1">
      <alignment vertical="center"/>
    </xf>
    <xf numFmtId="43" fontId="75" fillId="0" borderId="9" xfId="1" applyFont="1" applyBorder="1" applyAlignment="1">
      <alignment vertical="center"/>
    </xf>
    <xf numFmtId="43" fontId="76" fillId="0" borderId="10" xfId="1" applyFont="1" applyBorder="1" applyAlignment="1">
      <alignment vertical="center"/>
    </xf>
    <xf numFmtId="43" fontId="76" fillId="3" borderId="10" xfId="1" applyFont="1" applyFill="1" applyBorder="1" applyAlignment="1">
      <alignment vertical="center"/>
    </xf>
    <xf numFmtId="43" fontId="77" fillId="0" borderId="0" xfId="1" applyFont="1" applyAlignment="1"/>
    <xf numFmtId="43" fontId="76" fillId="0" borderId="8" xfId="1" applyFont="1" applyBorder="1" applyAlignment="1">
      <alignment vertical="center"/>
    </xf>
    <xf numFmtId="43" fontId="76" fillId="0" borderId="9" xfId="1" applyFont="1" applyBorder="1" applyAlignment="1">
      <alignment vertical="center"/>
    </xf>
    <xf numFmtId="43" fontId="76" fillId="0" borderId="14" xfId="1" applyFont="1" applyBorder="1" applyAlignment="1">
      <alignment vertical="center"/>
    </xf>
    <xf numFmtId="43" fontId="75" fillId="3" borderId="14" xfId="1" applyFont="1" applyFill="1" applyBorder="1" applyAlignment="1">
      <alignment vertical="center"/>
    </xf>
    <xf numFmtId="43" fontId="98" fillId="0" borderId="14" xfId="1" applyFont="1" applyBorder="1" applyAlignment="1">
      <alignment vertical="center"/>
    </xf>
    <xf numFmtId="43" fontId="77" fillId="0" borderId="0" xfId="1" applyFont="1" applyAlignment="1">
      <alignment vertical="center"/>
    </xf>
    <xf numFmtId="43" fontId="99" fillId="0" borderId="14" xfId="1" applyFont="1" applyBorder="1" applyAlignment="1">
      <alignment vertical="center"/>
    </xf>
    <xf numFmtId="43" fontId="75" fillId="0" borderId="1" xfId="1" applyFont="1" applyBorder="1" applyAlignment="1">
      <alignment vertical="center"/>
    </xf>
    <xf numFmtId="43" fontId="87" fillId="0" borderId="1" xfId="1" applyFont="1" applyBorder="1" applyAlignment="1">
      <alignment vertical="center"/>
    </xf>
    <xf numFmtId="43" fontId="97" fillId="0" borderId="1" xfId="1" applyFont="1" applyBorder="1" applyAlignment="1">
      <alignment vertical="center"/>
    </xf>
    <xf numFmtId="43" fontId="75" fillId="3" borderId="1" xfId="1" applyFont="1" applyFill="1" applyBorder="1" applyAlignment="1">
      <alignment vertical="center"/>
    </xf>
    <xf numFmtId="43" fontId="75" fillId="0" borderId="8" xfId="1" applyFont="1" applyBorder="1" applyAlignment="1">
      <alignment vertical="center"/>
    </xf>
    <xf numFmtId="43" fontId="76" fillId="3" borderId="14" xfId="1" applyFont="1" applyFill="1" applyBorder="1" applyAlignment="1">
      <alignment vertical="center"/>
    </xf>
    <xf numFmtId="43" fontId="76" fillId="0" borderId="11" xfId="1" applyFont="1" applyBorder="1" applyAlignment="1">
      <alignment vertical="center"/>
    </xf>
    <xf numFmtId="43" fontId="76" fillId="0" borderId="12" xfId="1" applyFont="1" applyBorder="1" applyAlignment="1">
      <alignment vertical="center"/>
    </xf>
    <xf numFmtId="43" fontId="99" fillId="0" borderId="8" xfId="1" applyFont="1" applyBorder="1" applyAlignment="1">
      <alignment vertical="center"/>
    </xf>
    <xf numFmtId="43" fontId="99" fillId="0" borderId="9" xfId="1" applyFont="1" applyBorder="1" applyAlignment="1">
      <alignment vertical="center"/>
    </xf>
    <xf numFmtId="43" fontId="97" fillId="3" borderId="1" xfId="1" applyFont="1" applyFill="1" applyBorder="1" applyAlignment="1">
      <alignment vertical="center"/>
    </xf>
    <xf numFmtId="43" fontId="103" fillId="0" borderId="0" xfId="1" applyFont="1" applyAlignment="1">
      <alignment vertical="center"/>
    </xf>
    <xf numFmtId="43" fontId="103" fillId="0" borderId="0" xfId="1" applyFont="1" applyAlignment="1"/>
    <xf numFmtId="43" fontId="54" fillId="0" borderId="0" xfId="1" applyFont="1"/>
    <xf numFmtId="43" fontId="38" fillId="0" borderId="0" xfId="1" applyFont="1" applyAlignment="1">
      <alignment horizontal="right"/>
    </xf>
    <xf numFmtId="43" fontId="42" fillId="0" borderId="10" xfId="1" applyFont="1" applyBorder="1" applyAlignment="1">
      <alignment horizontal="center" vertical="center"/>
    </xf>
    <xf numFmtId="43" fontId="42" fillId="0" borderId="10" xfId="1" applyFont="1" applyFill="1" applyBorder="1" applyAlignment="1">
      <alignment horizontal="center" vertical="center"/>
    </xf>
    <xf numFmtId="43" fontId="40" fillId="0" borderId="3" xfId="1" applyFont="1" applyFill="1" applyBorder="1" applyAlignment="1">
      <alignment horizontal="left" vertical="top"/>
    </xf>
    <xf numFmtId="43" fontId="49" fillId="0" borderId="10" xfId="1" applyFont="1" applyFill="1" applyBorder="1" applyAlignment="1">
      <alignment horizontal="right" vertical="center"/>
    </xf>
    <xf numFmtId="43" fontId="49" fillId="3" borderId="10" xfId="1" applyFont="1" applyFill="1" applyBorder="1" applyAlignment="1">
      <alignment horizontal="center" vertical="center"/>
    </xf>
    <xf numFmtId="43" fontId="49" fillId="0" borderId="10" xfId="1" applyFont="1" applyFill="1" applyBorder="1" applyAlignment="1">
      <alignment horizontal="center" vertical="center"/>
    </xf>
    <xf numFmtId="43" fontId="40" fillId="0" borderId="8" xfId="1" applyFont="1" applyFill="1" applyBorder="1" applyAlignment="1">
      <alignment horizontal="left" vertical="top"/>
    </xf>
    <xf numFmtId="43" fontId="48" fillId="0" borderId="14" xfId="1" applyFont="1" applyFill="1" applyBorder="1" applyAlignment="1">
      <alignment horizontal="right" vertical="center"/>
    </xf>
    <xf numFmtId="43" fontId="49" fillId="3" borderId="14" xfId="1" applyFont="1" applyFill="1" applyBorder="1" applyAlignment="1">
      <alignment horizontal="center" vertical="center"/>
    </xf>
    <xf numFmtId="43" fontId="48" fillId="0" borderId="14" xfId="1" applyFont="1" applyFill="1" applyBorder="1" applyAlignment="1">
      <alignment horizontal="center" vertical="center"/>
    </xf>
    <xf numFmtId="43" fontId="40" fillId="0" borderId="8" xfId="1" applyFont="1" applyFill="1" applyBorder="1" applyAlignment="1">
      <alignment horizontal="left" vertical="top" wrapText="1"/>
    </xf>
    <xf numFmtId="43" fontId="80" fillId="0" borderId="14" xfId="1" applyFont="1" applyFill="1" applyBorder="1" applyAlignment="1">
      <alignment horizontal="right" vertical="center"/>
    </xf>
    <xf numFmtId="43" fontId="49" fillId="3" borderId="14" xfId="1" applyFont="1" applyFill="1" applyBorder="1" applyAlignment="1">
      <alignment horizontal="center" vertical="center" wrapText="1"/>
    </xf>
    <xf numFmtId="43" fontId="39" fillId="0" borderId="8" xfId="1" applyFont="1" applyFill="1" applyBorder="1" applyAlignment="1">
      <alignment horizontal="left" vertical="top" wrapText="1"/>
    </xf>
    <xf numFmtId="43" fontId="49" fillId="0" borderId="14" xfId="1" applyFont="1" applyFill="1" applyBorder="1" applyAlignment="1">
      <alignment horizontal="right" vertical="center"/>
    </xf>
    <xf numFmtId="43" fontId="49" fillId="0" borderId="14" xfId="1" applyFont="1" applyFill="1" applyBorder="1" applyAlignment="1">
      <alignment horizontal="center" vertical="center"/>
    </xf>
    <xf numFmtId="43" fontId="50" fillId="0" borderId="0" xfId="1" applyFont="1" applyFill="1"/>
    <xf numFmtId="43" fontId="40" fillId="0" borderId="8" xfId="1" applyFont="1" applyFill="1" applyBorder="1" applyAlignment="1">
      <alignment vertical="top"/>
    </xf>
    <xf numFmtId="43" fontId="39" fillId="0" borderId="11" xfId="1" applyFont="1" applyFill="1" applyBorder="1" applyAlignment="1">
      <alignment vertical="center"/>
    </xf>
    <xf numFmtId="43" fontId="49" fillId="0" borderId="13" xfId="1" applyFont="1" applyFill="1" applyBorder="1" applyAlignment="1">
      <alignment horizontal="right" vertical="center"/>
    </xf>
    <xf numFmtId="43" fontId="49" fillId="3" borderId="13" xfId="1" applyFont="1" applyFill="1" applyBorder="1" applyAlignment="1">
      <alignment horizontal="center" vertical="center"/>
    </xf>
    <xf numFmtId="43" fontId="49" fillId="0" borderId="13" xfId="1" applyFont="1" applyFill="1" applyBorder="1" applyAlignment="1">
      <alignment horizontal="center" vertical="center"/>
    </xf>
    <xf numFmtId="43" fontId="50" fillId="0" borderId="0" xfId="1" applyFont="1" applyAlignment="1">
      <alignment vertical="center"/>
    </xf>
    <xf numFmtId="43" fontId="40" fillId="0" borderId="0" xfId="1" applyFont="1" applyFill="1" applyBorder="1" applyAlignment="1">
      <alignment vertical="top"/>
    </xf>
    <xf numFmtId="43" fontId="33" fillId="0" borderId="1" xfId="1" applyFont="1" applyFill="1" applyBorder="1" applyAlignment="1" applyProtection="1">
      <alignment horizontal="center" vertical="center" wrapText="1"/>
    </xf>
    <xf numFmtId="43" fontId="33" fillId="0" borderId="1" xfId="1" applyFont="1" applyFill="1" applyBorder="1" applyAlignment="1">
      <alignment vertical="center" wrapText="1"/>
    </xf>
    <xf numFmtId="43" fontId="35" fillId="3" borderId="1" xfId="1" applyFont="1" applyFill="1" applyBorder="1" applyAlignment="1">
      <alignment vertical="center" wrapText="1"/>
    </xf>
    <xf numFmtId="43" fontId="35" fillId="0" borderId="3" xfId="1" applyFont="1" applyBorder="1" applyAlignment="1">
      <alignment horizontal="center" vertical="center" wrapText="1"/>
    </xf>
    <xf numFmtId="43" fontId="35" fillId="0" borderId="4" xfId="1" applyFont="1" applyBorder="1" applyAlignment="1">
      <alignment horizontal="center" vertical="center" wrapText="1"/>
    </xf>
    <xf numFmtId="43" fontId="39" fillId="0" borderId="10" xfId="1" applyFont="1" applyFill="1" applyBorder="1" applyAlignment="1">
      <alignment horizontal="center" vertical="center"/>
    </xf>
    <xf numFmtId="43" fontId="39" fillId="0" borderId="10" xfId="1" applyFont="1" applyBorder="1" applyAlignment="1">
      <alignment horizontal="center" vertical="center"/>
    </xf>
    <xf numFmtId="43" fontId="35" fillId="0" borderId="4" xfId="1" quotePrefix="1" applyFont="1" applyBorder="1" applyAlignment="1" applyProtection="1">
      <alignment horizontal="centerContinuous" vertical="center"/>
    </xf>
    <xf numFmtId="43" fontId="35" fillId="0" borderId="4" xfId="1" applyFont="1" applyBorder="1" applyAlignment="1" applyProtection="1">
      <alignment horizontal="center" vertical="center"/>
    </xf>
    <xf numFmtId="43" fontId="35" fillId="0" borderId="4" xfId="1" quotePrefix="1" applyFont="1" applyBorder="1" applyAlignment="1" applyProtection="1">
      <alignment horizontal="center" vertical="center" wrapText="1"/>
    </xf>
    <xf numFmtId="43" fontId="35" fillId="3" borderId="4" xfId="1" applyFont="1" applyFill="1" applyBorder="1" applyAlignment="1" applyProtection="1">
      <alignment horizontal="center" vertical="center"/>
    </xf>
    <xf numFmtId="43" fontId="35" fillId="0" borderId="4" xfId="1" applyFont="1" applyBorder="1" applyAlignment="1" applyProtection="1">
      <alignment horizontal="center" vertical="center" wrapText="1"/>
    </xf>
    <xf numFmtId="43" fontId="35" fillId="0" borderId="12" xfId="1" applyFont="1" applyBorder="1" applyAlignment="1" applyProtection="1">
      <alignment horizontal="center" vertical="center"/>
    </xf>
    <xf numFmtId="43" fontId="35" fillId="0" borderId="12" xfId="1" quotePrefix="1" applyFont="1" applyBorder="1" applyAlignment="1" applyProtection="1">
      <alignment horizontal="center" vertical="center"/>
    </xf>
    <xf numFmtId="43" fontId="35" fillId="0" borderId="13" xfId="1" applyFont="1" applyBorder="1" applyAlignment="1" applyProtection="1">
      <alignment horizontal="center" vertical="center"/>
    </xf>
    <xf numFmtId="43" fontId="35" fillId="3" borderId="12" xfId="1" applyFont="1" applyFill="1" applyBorder="1" applyAlignment="1" applyProtection="1">
      <alignment horizontal="center" vertical="center"/>
    </xf>
    <xf numFmtId="43" fontId="35" fillId="0" borderId="12" xfId="1" quotePrefix="1" applyFont="1" applyBorder="1" applyAlignment="1" applyProtection="1">
      <alignment horizontal="center" vertical="center" wrapText="1"/>
    </xf>
    <xf numFmtId="43" fontId="35" fillId="0" borderId="12" xfId="1" applyFont="1" applyBorder="1" applyAlignment="1" applyProtection="1">
      <alignment horizontal="center" vertical="center" wrapText="1"/>
    </xf>
    <xf numFmtId="43" fontId="45" fillId="0" borderId="10" xfId="1" applyFont="1" applyBorder="1"/>
    <xf numFmtId="43" fontId="45" fillId="0" borderId="14" xfId="1" applyFont="1" applyBorder="1"/>
    <xf numFmtId="43" fontId="45" fillId="0" borderId="13" xfId="1" applyFont="1" applyBorder="1"/>
    <xf numFmtId="43" fontId="33" fillId="0" borderId="1" xfId="1" applyFont="1" applyBorder="1" applyAlignment="1" applyProtection="1">
      <alignment horizontal="left"/>
    </xf>
    <xf numFmtId="43" fontId="33" fillId="0" borderId="14" xfId="1" applyFont="1" applyBorder="1" applyAlignment="1" applyProtection="1">
      <alignment horizontal="left"/>
    </xf>
    <xf numFmtId="43" fontId="35" fillId="0" borderId="1" xfId="1" applyFont="1" applyBorder="1" applyAlignment="1" applyProtection="1">
      <alignment horizontal="left"/>
    </xf>
    <xf numFmtId="43" fontId="68" fillId="0" borderId="1" xfId="1" applyFont="1" applyBorder="1" applyAlignment="1" applyProtection="1">
      <alignment horizontal="center" vertical="center" wrapText="1"/>
    </xf>
    <xf numFmtId="43" fontId="68" fillId="0" borderId="6" xfId="1" applyFont="1" applyBorder="1" applyAlignment="1" applyProtection="1">
      <alignment horizontal="right" vertical="center"/>
    </xf>
    <xf numFmtId="43" fontId="68" fillId="3" borderId="1" xfId="1" applyFont="1" applyFill="1" applyBorder="1" applyAlignment="1" applyProtection="1">
      <alignment horizontal="right" vertical="center"/>
    </xf>
    <xf numFmtId="167" fontId="20" fillId="0" borderId="0" xfId="1" applyNumberFormat="1" applyFont="1"/>
    <xf numFmtId="167" fontId="28" fillId="0" borderId="9" xfId="1" applyNumberFormat="1" applyFont="1" applyBorder="1" applyAlignment="1" applyProtection="1">
      <alignment horizontal="center" vertical="center" wrapText="1"/>
    </xf>
    <xf numFmtId="167" fontId="28" fillId="0" borderId="12" xfId="1" applyNumberFormat="1" applyFont="1" applyBorder="1" applyAlignment="1">
      <alignment horizontal="center" vertical="center" wrapText="1"/>
    </xf>
    <xf numFmtId="167" fontId="32" fillId="0" borderId="9" xfId="1" applyNumberFormat="1" applyFont="1" applyBorder="1" applyAlignment="1" applyProtection="1">
      <alignment horizontal="right" vertical="center"/>
    </xf>
    <xf numFmtId="167" fontId="68" fillId="0" borderId="6" xfId="1" applyNumberFormat="1" applyFont="1" applyBorder="1" applyAlignment="1" applyProtection="1">
      <alignment horizontal="right" vertical="center"/>
    </xf>
    <xf numFmtId="43" fontId="20" fillId="0" borderId="0" xfId="1" applyFont="1" applyAlignment="1">
      <alignment horizontal="left" indent="2"/>
    </xf>
    <xf numFmtId="43" fontId="28" fillId="0" borderId="12" xfId="1" applyFont="1" applyBorder="1" applyAlignment="1">
      <alignment horizontal="left" vertical="center" wrapText="1" indent="2"/>
    </xf>
    <xf numFmtId="167" fontId="32" fillId="0" borderId="9" xfId="1" applyNumberFormat="1" applyFont="1" applyBorder="1" applyAlignment="1" applyProtection="1">
      <alignment horizontal="right" vertical="center" indent="1"/>
    </xf>
    <xf numFmtId="167" fontId="68" fillId="0" borderId="6" xfId="1" applyNumberFormat="1" applyFont="1" applyBorder="1" applyAlignment="1" applyProtection="1">
      <alignment horizontal="right" vertical="center" indent="1"/>
    </xf>
    <xf numFmtId="167" fontId="71" fillId="0" borderId="9" xfId="1" applyNumberFormat="1" applyFont="1" applyBorder="1" applyAlignment="1" applyProtection="1">
      <alignment horizontal="right" vertical="center"/>
    </xf>
    <xf numFmtId="167" fontId="72" fillId="0" borderId="6" xfId="1" applyNumberFormat="1" applyFont="1" applyBorder="1" applyAlignment="1" applyProtection="1">
      <alignment horizontal="right" vertical="center"/>
    </xf>
    <xf numFmtId="167" fontId="71" fillId="0" borderId="9" xfId="1" applyNumberFormat="1" applyFont="1" applyFill="1" applyBorder="1" applyAlignment="1" applyProtection="1">
      <alignment horizontal="right" vertical="center"/>
    </xf>
    <xf numFmtId="37" fontId="72" fillId="3" borderId="9" xfId="1" applyNumberFormat="1" applyFont="1" applyFill="1" applyBorder="1" applyAlignment="1" applyProtection="1">
      <alignment horizontal="right" vertical="center"/>
    </xf>
    <xf numFmtId="37" fontId="72" fillId="3" borderId="1" xfId="1" applyNumberFormat="1" applyFont="1" applyFill="1" applyBorder="1" applyAlignment="1" applyProtection="1">
      <alignment horizontal="right" vertical="center"/>
    </xf>
    <xf numFmtId="37" fontId="71" fillId="0" borderId="9" xfId="1" applyNumberFormat="1" applyFont="1" applyBorder="1" applyAlignment="1" applyProtection="1">
      <alignment vertical="center"/>
    </xf>
    <xf numFmtId="37" fontId="72" fillId="0" borderId="6" xfId="1" applyNumberFormat="1" applyFont="1" applyBorder="1" applyAlignment="1" applyProtection="1">
      <alignment vertical="center"/>
    </xf>
    <xf numFmtId="37" fontId="71" fillId="0" borderId="9" xfId="1" applyNumberFormat="1" applyFont="1" applyBorder="1" applyAlignment="1" applyProtection="1">
      <alignment horizontal="right" vertical="center"/>
    </xf>
    <xf numFmtId="37" fontId="72" fillId="0" borderId="6" xfId="1" applyNumberFormat="1" applyFont="1" applyBorder="1" applyAlignment="1" applyProtection="1">
      <alignment horizontal="right" vertical="center"/>
    </xf>
    <xf numFmtId="167" fontId="73" fillId="0" borderId="0" xfId="1" applyNumberFormat="1" applyFont="1" applyAlignment="1">
      <alignment vertical="center"/>
    </xf>
    <xf numFmtId="167" fontId="28" fillId="0" borderId="9" xfId="1" applyNumberFormat="1" applyFont="1" applyBorder="1" applyAlignment="1">
      <alignment horizontal="center"/>
    </xf>
    <xf numFmtId="167" fontId="28" fillId="0" borderId="9" xfId="1" applyNumberFormat="1" applyFont="1" applyBorder="1" applyAlignment="1">
      <alignment horizontal="center" vertical="center"/>
    </xf>
    <xf numFmtId="43" fontId="73" fillId="0" borderId="0" xfId="1" applyFont="1" applyAlignment="1">
      <alignment horizontal="left" vertical="center" indent="2"/>
    </xf>
    <xf numFmtId="43" fontId="28" fillId="0" borderId="9" xfId="1" applyFont="1" applyBorder="1" applyAlignment="1">
      <alignment horizontal="left" indent="2"/>
    </xf>
    <xf numFmtId="43" fontId="28" fillId="0" borderId="9" xfId="1" applyFont="1" applyBorder="1" applyAlignment="1">
      <alignment horizontal="left" vertical="center" indent="2"/>
    </xf>
    <xf numFmtId="167" fontId="71" fillId="0" borderId="9" xfId="1" applyNumberFormat="1" applyFont="1" applyBorder="1" applyAlignment="1" applyProtection="1">
      <alignment horizontal="left" vertical="center" indent="2"/>
    </xf>
    <xf numFmtId="167" fontId="72" fillId="0" borderId="6" xfId="1" applyNumberFormat="1" applyFont="1" applyBorder="1" applyAlignment="1" applyProtection="1">
      <alignment horizontal="left" vertical="center" indent="2"/>
    </xf>
    <xf numFmtId="167" fontId="71" fillId="0" borderId="9" xfId="1" applyNumberFormat="1" applyFont="1" applyBorder="1" applyAlignment="1" applyProtection="1">
      <alignment horizontal="left" vertical="center" indent="4"/>
    </xf>
    <xf numFmtId="167" fontId="72" fillId="0" borderId="6" xfId="1" applyNumberFormat="1" applyFont="1" applyBorder="1" applyAlignment="1" applyProtection="1">
      <alignment horizontal="left" vertical="center" indent="4"/>
    </xf>
    <xf numFmtId="167" fontId="72" fillId="3" borderId="9" xfId="1" applyNumberFormat="1" applyFont="1" applyFill="1" applyBorder="1" applyAlignment="1" applyProtection="1">
      <alignment horizontal="right" vertical="center"/>
    </xf>
    <xf numFmtId="167" fontId="72" fillId="3" borderId="1" xfId="1" applyNumberFormat="1" applyFont="1" applyFill="1" applyBorder="1" applyAlignment="1" applyProtection="1">
      <alignment horizontal="right" vertical="center"/>
    </xf>
    <xf numFmtId="167" fontId="82" fillId="0" borderId="0" xfId="1" applyNumberFormat="1" applyFont="1"/>
    <xf numFmtId="167" fontId="20" fillId="0" borderId="0" xfId="1" applyNumberFormat="1" applyFont="1" applyAlignment="1">
      <alignment horizontal="centerContinuous"/>
    </xf>
    <xf numFmtId="167" fontId="21" fillId="0" borderId="0" xfId="1" applyNumberFormat="1" applyFont="1"/>
    <xf numFmtId="167" fontId="32" fillId="0" borderId="0" xfId="1" applyNumberFormat="1" applyFont="1"/>
    <xf numFmtId="167" fontId="33" fillId="0" borderId="1" xfId="1" applyNumberFormat="1" applyFont="1" applyBorder="1" applyAlignment="1">
      <alignment horizontal="center" vertical="center" wrapText="1"/>
    </xf>
    <xf numFmtId="167" fontId="32" fillId="0" borderId="1" xfId="1" applyNumberFormat="1" applyFont="1" applyBorder="1" applyAlignment="1" applyProtection="1">
      <alignment horizontal="right" vertical="center"/>
    </xf>
    <xf numFmtId="167" fontId="32" fillId="0" borderId="1" xfId="1" applyNumberFormat="1" applyFont="1" applyFill="1" applyBorder="1" applyAlignment="1" applyProtection="1">
      <alignment horizontal="right" vertical="center"/>
    </xf>
    <xf numFmtId="167" fontId="31" fillId="0" borderId="1" xfId="1" applyNumberFormat="1" applyFont="1" applyBorder="1" applyAlignment="1" applyProtection="1">
      <alignment horizontal="right" vertical="center"/>
    </xf>
    <xf numFmtId="167" fontId="33" fillId="0" borderId="0" xfId="1" applyNumberFormat="1" applyFont="1" applyAlignment="1">
      <alignment horizontal="centerContinuous"/>
    </xf>
    <xf numFmtId="167" fontId="29" fillId="0" borderId="0" xfId="1" applyNumberFormat="1" applyFont="1" applyBorder="1" applyAlignment="1" applyProtection="1">
      <alignment horizontal="right" vertical="center"/>
    </xf>
    <xf numFmtId="167" fontId="33" fillId="3" borderId="1" xfId="1" applyNumberFormat="1" applyFont="1" applyFill="1" applyBorder="1" applyAlignment="1">
      <alignment horizontal="center" vertical="center" wrapText="1"/>
    </xf>
    <xf numFmtId="167" fontId="29" fillId="3" borderId="1" xfId="1" applyNumberFormat="1" applyFont="1" applyFill="1" applyBorder="1" applyAlignment="1">
      <alignment vertical="center"/>
    </xf>
    <xf numFmtId="43" fontId="56" fillId="0" borderId="4" xfId="1" applyFont="1" applyBorder="1" applyAlignment="1">
      <alignment horizontal="center" vertical="center" wrapText="1"/>
    </xf>
    <xf numFmtId="43" fontId="62" fillId="0" borderId="0" xfId="1" applyFont="1" applyAlignment="1">
      <alignment vertical="center"/>
    </xf>
    <xf numFmtId="43" fontId="62" fillId="0" borderId="12" xfId="1" applyFont="1" applyBorder="1" applyAlignment="1">
      <alignment vertical="center"/>
    </xf>
    <xf numFmtId="43" fontId="37" fillId="0" borderId="3" xfId="1" applyFont="1" applyBorder="1" applyAlignment="1">
      <alignment vertical="center"/>
    </xf>
    <xf numFmtId="43" fontId="37" fillId="0" borderId="9" xfId="1" applyFont="1" applyBorder="1" applyAlignment="1">
      <alignment vertical="center"/>
    </xf>
    <xf numFmtId="43" fontId="34" fillId="0" borderId="0" xfId="1" applyFont="1" applyAlignment="1"/>
    <xf numFmtId="43" fontId="34" fillId="0" borderId="8" xfId="1" applyFont="1" applyBorder="1" applyAlignment="1">
      <alignment vertical="center"/>
    </xf>
    <xf numFmtId="43" fontId="34" fillId="0" borderId="9" xfId="1" applyFont="1" applyBorder="1" applyAlignment="1">
      <alignment vertical="center"/>
    </xf>
    <xf numFmtId="43" fontId="34" fillId="0" borderId="0" xfId="1" applyFont="1" applyAlignment="1">
      <alignment vertical="center"/>
    </xf>
    <xf numFmtId="43" fontId="37" fillId="0" borderId="8" xfId="1" applyFont="1" applyBorder="1" applyAlignment="1">
      <alignment vertical="center"/>
    </xf>
    <xf numFmtId="43" fontId="34" fillId="0" borderId="11" xfId="1" applyFont="1" applyBorder="1" applyAlignment="1">
      <alignment vertical="center"/>
    </xf>
    <xf numFmtId="43" fontId="34" fillId="0" borderId="12" xfId="1" applyFont="1" applyBorder="1" applyAlignment="1">
      <alignment vertical="center"/>
    </xf>
    <xf numFmtId="43" fontId="35" fillId="0" borderId="3" xfId="1" applyFont="1" applyBorder="1" applyAlignment="1">
      <alignment vertical="center"/>
    </xf>
    <xf numFmtId="43" fontId="35" fillId="0" borderId="9" xfId="1" applyFont="1" applyBorder="1" applyAlignment="1">
      <alignment vertical="center"/>
    </xf>
    <xf numFmtId="43" fontId="33" fillId="0" borderId="0" xfId="1" applyFont="1" applyAlignment="1"/>
    <xf numFmtId="43" fontId="35" fillId="0" borderId="8" xfId="1" applyFont="1" applyBorder="1" applyAlignment="1">
      <alignment vertical="center"/>
    </xf>
    <xf numFmtId="43" fontId="33" fillId="0" borderId="11" xfId="1" applyFont="1" applyBorder="1" applyAlignment="1">
      <alignment vertical="center"/>
    </xf>
    <xf numFmtId="43" fontId="104" fillId="0" borderId="0" xfId="1" applyFont="1"/>
    <xf numFmtId="43" fontId="105" fillId="0" borderId="0" xfId="1" quotePrefix="1" applyFont="1"/>
    <xf numFmtId="43" fontId="105" fillId="0" borderId="3" xfId="1" applyFont="1" applyBorder="1" applyAlignment="1">
      <alignment horizontal="center" vertical="center" wrapText="1"/>
    </xf>
    <xf numFmtId="43" fontId="105" fillId="0" borderId="4" xfId="1" applyFont="1" applyBorder="1" applyAlignment="1">
      <alignment horizontal="center" vertical="center" wrapText="1"/>
    </xf>
    <xf numFmtId="43" fontId="105" fillId="0" borderId="1" xfId="1" applyFont="1" applyBorder="1" applyAlignment="1">
      <alignment horizontal="center" vertical="center"/>
    </xf>
    <xf numFmtId="43" fontId="105" fillId="0" borderId="3" xfId="1" applyFont="1" applyBorder="1" applyAlignment="1">
      <alignment vertical="center"/>
    </xf>
    <xf numFmtId="43" fontId="105" fillId="0" borderId="9" xfId="1" applyFont="1" applyBorder="1" applyAlignment="1">
      <alignment vertical="center"/>
    </xf>
    <xf numFmtId="43" fontId="104" fillId="0" borderId="10" xfId="1" applyFont="1" applyBorder="1" applyAlignment="1">
      <alignment vertical="center"/>
    </xf>
    <xf numFmtId="43" fontId="104" fillId="3" borderId="10" xfId="1" applyFont="1" applyFill="1" applyBorder="1" applyAlignment="1">
      <alignment vertical="center"/>
    </xf>
    <xf numFmtId="43" fontId="104" fillId="0" borderId="0" xfId="1" applyFont="1" applyAlignment="1">
      <alignment vertical="center"/>
    </xf>
    <xf numFmtId="43" fontId="104" fillId="0" borderId="8" xfId="1" applyFont="1" applyBorder="1" applyAlignment="1">
      <alignment vertical="center"/>
    </xf>
    <xf numFmtId="43" fontId="104" fillId="0" borderId="9" xfId="1" applyFont="1" applyBorder="1" applyAlignment="1">
      <alignment vertical="center"/>
    </xf>
    <xf numFmtId="43" fontId="104" fillId="0" borderId="14" xfId="1" applyFont="1" applyBorder="1" applyAlignment="1">
      <alignment vertical="center"/>
    </xf>
    <xf numFmtId="43" fontId="105" fillId="3" borderId="14" xfId="1" applyFont="1" applyFill="1" applyBorder="1" applyAlignment="1">
      <alignment vertical="center"/>
    </xf>
    <xf numFmtId="43" fontId="104" fillId="3" borderId="14" xfId="1" applyFont="1" applyFill="1" applyBorder="1" applyAlignment="1">
      <alignment vertical="center"/>
    </xf>
    <xf numFmtId="43" fontId="105" fillId="0" borderId="1" xfId="1" applyFont="1" applyBorder="1" applyAlignment="1">
      <alignment vertical="center"/>
    </xf>
    <xf numFmtId="43" fontId="105" fillId="3" borderId="1" xfId="1" applyFont="1" applyFill="1" applyBorder="1" applyAlignment="1">
      <alignment vertical="center"/>
    </xf>
    <xf numFmtId="43" fontId="105" fillId="0" borderId="8" xfId="1" applyFont="1" applyBorder="1" applyAlignment="1">
      <alignment vertical="center"/>
    </xf>
    <xf numFmtId="43" fontId="104" fillId="0" borderId="0" xfId="1" applyFont="1" applyAlignment="1"/>
    <xf numFmtId="43" fontId="104" fillId="0" borderId="11" xfId="1" applyFont="1" applyBorder="1" applyAlignment="1">
      <alignment vertical="center"/>
    </xf>
    <xf numFmtId="43" fontId="104" fillId="0" borderId="12" xfId="1" applyFont="1" applyBorder="1" applyAlignment="1">
      <alignment vertical="center"/>
    </xf>
    <xf numFmtId="43" fontId="35" fillId="0" borderId="3" xfId="1" applyFont="1" applyBorder="1" applyAlignment="1">
      <alignment vertical="center" wrapText="1"/>
    </xf>
    <xf numFmtId="43" fontId="35" fillId="0" borderId="9" xfId="1" applyFont="1" applyBorder="1" applyAlignment="1">
      <alignment vertical="center" wrapText="1"/>
    </xf>
    <xf numFmtId="43" fontId="33" fillId="0" borderId="8" xfId="1" applyFont="1" applyBorder="1" applyAlignment="1">
      <alignment vertical="center" wrapText="1"/>
    </xf>
    <xf numFmtId="43" fontId="33" fillId="0" borderId="9" xfId="1" applyFont="1" applyBorder="1" applyAlignment="1">
      <alignment vertical="center" wrapText="1"/>
    </xf>
    <xf numFmtId="43" fontId="20" fillId="0" borderId="0" xfId="1" applyFont="1" applyAlignment="1">
      <alignment vertical="center" wrapText="1"/>
    </xf>
    <xf numFmtId="43" fontId="35" fillId="0" borderId="8" xfId="1" applyFont="1" applyBorder="1" applyAlignment="1">
      <alignment vertical="center" wrapText="1"/>
    </xf>
    <xf numFmtId="43" fontId="33" fillId="0" borderId="11" xfId="1" applyFont="1" applyBorder="1" applyAlignment="1">
      <alignment vertical="center" wrapText="1"/>
    </xf>
    <xf numFmtId="43" fontId="33" fillId="0" borderId="12" xfId="1" applyFont="1" applyBorder="1" applyAlignment="1">
      <alignment vertical="center" wrapText="1"/>
    </xf>
    <xf numFmtId="43" fontId="20" fillId="0" borderId="0" xfId="1" applyFont="1" applyAlignment="1"/>
    <xf numFmtId="43" fontId="22" fillId="0" borderId="0" xfId="1" quotePrefix="1" applyFont="1" applyAlignment="1" applyProtection="1">
      <alignment horizontal="left"/>
    </xf>
    <xf numFmtId="43" fontId="32" fillId="0" borderId="0" xfId="1" quotePrefix="1" applyFont="1" applyAlignment="1" applyProtection="1">
      <alignment horizontal="left"/>
    </xf>
    <xf numFmtId="43" fontId="21" fillId="0" borderId="0" xfId="1" quotePrefix="1" applyFont="1" applyAlignment="1" applyProtection="1">
      <alignment horizontal="left"/>
    </xf>
    <xf numFmtId="43" fontId="56" fillId="0" borderId="3" xfId="1" applyFont="1" applyBorder="1" applyAlignment="1">
      <alignment vertical="center"/>
    </xf>
    <xf numFmtId="43" fontId="62" fillId="0" borderId="8" xfId="1" applyFont="1" applyBorder="1" applyAlignment="1">
      <alignment vertical="center"/>
    </xf>
    <xf numFmtId="43" fontId="56" fillId="0" borderId="8" xfId="1" applyFont="1" applyBorder="1" applyAlignment="1">
      <alignment vertical="center"/>
    </xf>
    <xf numFmtId="43" fontId="56" fillId="0" borderId="8" xfId="1" applyFont="1" applyBorder="1" applyAlignment="1">
      <alignment horizontal="left" vertical="center" wrapText="1"/>
    </xf>
    <xf numFmtId="43" fontId="62" fillId="0" borderId="11" xfId="1" applyFont="1" applyBorder="1" applyAlignment="1">
      <alignment vertical="center"/>
    </xf>
    <xf numFmtId="43" fontId="39" fillId="0" borderId="1" xfId="1" applyFont="1" applyBorder="1" applyAlignment="1">
      <alignment horizontal="center" vertical="center"/>
    </xf>
    <xf numFmtId="43" fontId="40" fillId="0" borderId="14" xfId="1" applyFont="1" applyFill="1" applyBorder="1" applyAlignment="1">
      <alignment horizontal="left" vertical="center"/>
    </xf>
    <xf numFmtId="43" fontId="48" fillId="0" borderId="8" xfId="1" applyFont="1" applyFill="1" applyBorder="1" applyAlignment="1">
      <alignment horizontal="center" vertical="center"/>
    </xf>
    <xf numFmtId="43" fontId="48" fillId="0" borderId="9" xfId="1" applyFont="1" applyFill="1" applyBorder="1" applyAlignment="1">
      <alignment horizontal="center" vertical="center"/>
    </xf>
    <xf numFmtId="43" fontId="48" fillId="0" borderId="13" xfId="1" applyFont="1" applyFill="1" applyBorder="1" applyAlignment="1">
      <alignment horizontal="center" vertical="center"/>
    </xf>
    <xf numFmtId="43" fontId="40" fillId="0" borderId="1" xfId="1" applyFont="1" applyFill="1" applyBorder="1" applyAlignment="1">
      <alignment horizontal="left" vertical="center"/>
    </xf>
    <xf numFmtId="43" fontId="49" fillId="3" borderId="1" xfId="1" applyFont="1" applyFill="1" applyBorder="1" applyAlignment="1">
      <alignment horizontal="center" vertical="center"/>
    </xf>
    <xf numFmtId="43" fontId="40" fillId="0" borderId="13" xfId="1" applyFont="1" applyFill="1" applyBorder="1" applyAlignment="1">
      <alignment horizontal="left" vertical="center"/>
    </xf>
    <xf numFmtId="43" fontId="40" fillId="0" borderId="10" xfId="1" applyFont="1" applyFill="1" applyBorder="1" applyAlignment="1">
      <alignment horizontal="left" vertical="center"/>
    </xf>
    <xf numFmtId="43" fontId="40" fillId="0" borderId="14" xfId="1" applyFont="1" applyFill="1" applyBorder="1" applyAlignment="1">
      <alignment horizontal="left" vertical="center" wrapText="1"/>
    </xf>
    <xf numFmtId="43" fontId="48" fillId="0" borderId="1" xfId="1" applyFont="1" applyFill="1" applyBorder="1" applyAlignment="1">
      <alignment horizontal="center" vertical="center"/>
    </xf>
    <xf numFmtId="43" fontId="40" fillId="0" borderId="15" xfId="1" applyFont="1" applyFill="1" applyBorder="1" applyAlignment="1">
      <alignment horizontal="left" vertical="center"/>
    </xf>
    <xf numFmtId="43" fontId="48" fillId="0" borderId="15" xfId="1" applyFont="1" applyFill="1" applyBorder="1" applyAlignment="1">
      <alignment horizontal="center" vertical="center"/>
    </xf>
    <xf numFmtId="43" fontId="40" fillId="0" borderId="0" xfId="1" applyFont="1" applyFill="1" applyBorder="1" applyAlignment="1">
      <alignment horizontal="left" vertical="top"/>
    </xf>
    <xf numFmtId="43" fontId="96" fillId="0" borderId="0" xfId="1" applyFont="1"/>
    <xf numFmtId="43" fontId="33" fillId="0" borderId="14" xfId="1" applyFont="1" applyFill="1" applyBorder="1" applyAlignment="1">
      <alignment horizontal="left" vertical="center"/>
    </xf>
    <xf numFmtId="43" fontId="35" fillId="0" borderId="1" xfId="1" applyFont="1" applyFill="1" applyBorder="1" applyAlignment="1">
      <alignment horizontal="left" vertical="center"/>
    </xf>
    <xf numFmtId="43" fontId="35" fillId="0" borderId="0" xfId="1" applyFont="1" applyAlignment="1">
      <alignment vertical="center"/>
    </xf>
    <xf numFmtId="43" fontId="33" fillId="0" borderId="14" xfId="1" applyFont="1" applyFill="1" applyBorder="1" applyAlignment="1">
      <alignment horizontal="left" vertical="center" wrapText="1"/>
    </xf>
    <xf numFmtId="43" fontId="43" fillId="0" borderId="0" xfId="1" applyFont="1" applyAlignment="1" applyProtection="1">
      <alignment horizontal="left"/>
    </xf>
    <xf numFmtId="43" fontId="43" fillId="0" borderId="0" xfId="1" applyFont="1" applyAlignment="1" applyProtection="1">
      <alignment horizontal="center"/>
    </xf>
    <xf numFmtId="43" fontId="37" fillId="0" borderId="0" xfId="1" applyFont="1" applyFill="1" applyAlignment="1">
      <alignment horizontal="center" vertical="center"/>
    </xf>
    <xf numFmtId="43" fontId="34" fillId="0" borderId="0" xfId="1" applyFont="1" applyFill="1" applyBorder="1" applyAlignment="1">
      <alignment vertical="center"/>
    </xf>
    <xf numFmtId="43" fontId="44" fillId="0" borderId="0" xfId="1" applyFont="1" applyAlignment="1" applyProtection="1">
      <alignment horizontal="left"/>
    </xf>
    <xf numFmtId="43" fontId="44" fillId="0" borderId="0" xfId="1" applyFont="1" applyAlignment="1" applyProtection="1">
      <alignment horizontal="center"/>
    </xf>
    <xf numFmtId="43" fontId="37" fillId="0" borderId="0" xfId="1" applyFont="1" applyFill="1" applyBorder="1" applyAlignment="1">
      <alignment horizontal="center" vertical="center"/>
    </xf>
    <xf numFmtId="43" fontId="37" fillId="0" borderId="0" xfId="1" applyFont="1" applyFill="1" applyBorder="1" applyAlignment="1">
      <alignment horizontal="right" vertical="center"/>
    </xf>
    <xf numFmtId="43" fontId="52" fillId="0" borderId="0" xfId="1" applyFont="1" applyFill="1" applyBorder="1" applyAlignment="1">
      <alignment horizontal="center" vertical="center"/>
    </xf>
    <xf numFmtId="43" fontId="52" fillId="0" borderId="2" xfId="1" applyFont="1" applyFill="1" applyBorder="1" applyAlignment="1">
      <alignment horizontal="center" vertical="center"/>
    </xf>
    <xf numFmtId="43" fontId="52" fillId="0" borderId="0" xfId="1" applyFont="1" applyFill="1" applyAlignment="1">
      <alignment horizontal="center" vertical="center"/>
    </xf>
    <xf numFmtId="43" fontId="52" fillId="3" borderId="1" xfId="1" applyFont="1" applyFill="1" applyBorder="1" applyAlignment="1" applyProtection="1">
      <alignment horizontal="center" vertical="center"/>
    </xf>
    <xf numFmtId="43" fontId="52" fillId="3" borderId="1" xfId="1" applyFont="1" applyFill="1" applyBorder="1" applyAlignment="1" applyProtection="1">
      <alignment horizontal="center" vertical="center" wrapText="1"/>
    </xf>
    <xf numFmtId="43" fontId="33" fillId="0" borderId="0" xfId="1" applyFont="1" applyFill="1" applyBorder="1" applyAlignment="1" applyProtection="1">
      <alignment horizontal="center" vertical="center"/>
    </xf>
    <xf numFmtId="43" fontId="33" fillId="0" borderId="0" xfId="1" applyFont="1" applyFill="1" applyBorder="1" applyAlignment="1">
      <alignment vertical="center"/>
    </xf>
    <xf numFmtId="43" fontId="35" fillId="0" borderId="0" xfId="1" applyFont="1" applyFill="1" applyBorder="1" applyAlignment="1" applyProtection="1">
      <alignment horizontal="center" vertical="center"/>
    </xf>
    <xf numFmtId="43" fontId="33" fillId="0" borderId="1" xfId="1" applyFont="1" applyBorder="1" applyAlignment="1" applyProtection="1">
      <alignment vertical="center" wrapText="1"/>
    </xf>
    <xf numFmtId="43" fontId="33" fillId="0" borderId="0" xfId="1" applyFont="1" applyFill="1" applyBorder="1" applyAlignment="1" applyProtection="1">
      <alignment horizontal="center" vertical="center" wrapText="1"/>
    </xf>
    <xf numFmtId="43" fontId="33" fillId="0" borderId="0" xfId="1" applyFont="1" applyFill="1" applyBorder="1" applyAlignment="1">
      <alignment vertical="center" wrapText="1"/>
    </xf>
    <xf numFmtId="43" fontId="33" fillId="0" borderId="0" xfId="1" applyFont="1" applyFill="1" applyAlignment="1">
      <alignment vertical="center" wrapText="1"/>
    </xf>
    <xf numFmtId="43" fontId="33" fillId="0" borderId="1" xfId="1" applyFont="1" applyBorder="1" applyAlignment="1" applyProtection="1">
      <alignment vertical="center"/>
    </xf>
    <xf numFmtId="43" fontId="33" fillId="0" borderId="0" xfId="1" applyFont="1" applyFill="1" applyAlignment="1">
      <alignment vertical="center"/>
    </xf>
    <xf numFmtId="43" fontId="33" fillId="2" borderId="1" xfId="1" applyFont="1" applyFill="1" applyBorder="1" applyAlignment="1" applyProtection="1">
      <alignment vertical="center"/>
    </xf>
    <xf numFmtId="43" fontId="33" fillId="0" borderId="1" xfId="1" applyFont="1" applyFill="1" applyBorder="1" applyAlignment="1" applyProtection="1">
      <alignment vertical="center"/>
      <protection locked="0"/>
    </xf>
    <xf numFmtId="43" fontId="33" fillId="0" borderId="0" xfId="1" applyFont="1" applyFill="1" applyBorder="1" applyAlignment="1">
      <alignment horizontal="center" vertical="center"/>
    </xf>
    <xf numFmtId="43" fontId="35" fillId="0" borderId="2" xfId="1" applyFont="1" applyFill="1" applyBorder="1" applyAlignment="1" applyProtection="1">
      <alignment horizontal="center" vertical="center"/>
    </xf>
    <xf numFmtId="43" fontId="33" fillId="0" borderId="0" xfId="1" applyFont="1" applyFill="1" applyBorder="1" applyAlignment="1" applyProtection="1">
      <alignment horizontal="right" vertical="center"/>
    </xf>
    <xf numFmtId="43" fontId="35" fillId="0" borderId="0" xfId="1" applyFont="1" applyFill="1" applyAlignment="1">
      <alignment vertical="center"/>
    </xf>
    <xf numFmtId="43" fontId="35" fillId="0" borderId="1" xfId="1" quotePrefix="1" applyFont="1" applyFill="1" applyBorder="1" applyAlignment="1">
      <alignment vertical="center"/>
    </xf>
    <xf numFmtId="43" fontId="35" fillId="0" borderId="0" xfId="1" applyFont="1" applyFill="1" applyBorder="1" applyAlignment="1">
      <alignment vertical="center"/>
    </xf>
    <xf numFmtId="43" fontId="35" fillId="0" borderId="0" xfId="1" applyFont="1" applyFill="1" applyBorder="1" applyAlignment="1">
      <alignment horizontal="center" vertical="center"/>
    </xf>
    <xf numFmtId="43" fontId="35" fillId="2" borderId="1" xfId="1" applyFont="1" applyFill="1" applyBorder="1" applyAlignment="1" applyProtection="1">
      <alignment vertical="center"/>
    </xf>
    <xf numFmtId="43" fontId="35" fillId="0" borderId="5" xfId="1" applyFont="1" applyFill="1" applyBorder="1" applyAlignment="1">
      <alignment horizontal="center" vertical="center"/>
    </xf>
    <xf numFmtId="43" fontId="51" fillId="0" borderId="0" xfId="1" applyFont="1" applyFill="1" applyAlignment="1">
      <alignment horizontal="left" vertical="top"/>
    </xf>
    <xf numFmtId="43" fontId="51" fillId="0" borderId="0" xfId="1" applyFont="1" applyFill="1" applyBorder="1" applyAlignment="1">
      <alignment vertical="top"/>
    </xf>
    <xf numFmtId="43" fontId="51" fillId="0" borderId="0" xfId="1" applyFont="1" applyFill="1" applyBorder="1" applyAlignment="1">
      <alignment horizontal="left" vertical="top"/>
    </xf>
    <xf numFmtId="43" fontId="63" fillId="2" borderId="1" xfId="1" applyFont="1" applyFill="1" applyBorder="1" applyAlignment="1" applyProtection="1">
      <alignment vertical="center"/>
    </xf>
    <xf numFmtId="43" fontId="81" fillId="0" borderId="0" xfId="1" applyFont="1" applyFill="1" applyAlignment="1">
      <alignment vertical="top"/>
    </xf>
    <xf numFmtId="43" fontId="81" fillId="0" borderId="0" xfId="1" applyFont="1" applyFill="1" applyBorder="1" applyAlignment="1">
      <alignment vertical="top"/>
    </xf>
    <xf numFmtId="43" fontId="52" fillId="2" borderId="1" xfId="1" applyFont="1" applyFill="1" applyBorder="1" applyAlignment="1" applyProtection="1">
      <alignment vertical="center" wrapText="1"/>
    </xf>
    <xf numFmtId="43" fontId="52" fillId="2" borderId="1" xfId="1" applyFont="1" applyFill="1" applyBorder="1" applyAlignment="1" applyProtection="1">
      <alignment horizontal="center" vertical="center" wrapText="1"/>
    </xf>
    <xf numFmtId="43" fontId="52" fillId="3" borderId="1" xfId="1" applyFont="1" applyFill="1" applyBorder="1" applyAlignment="1">
      <alignment horizontal="right" vertical="center"/>
    </xf>
    <xf numFmtId="43" fontId="26" fillId="0" borderId="0" xfId="1" applyFont="1" applyBorder="1"/>
    <xf numFmtId="43" fontId="27" fillId="0" borderId="0" xfId="1" applyFont="1" applyBorder="1"/>
    <xf numFmtId="43" fontId="33" fillId="0" borderId="0" xfId="1" applyFont="1" applyFill="1" applyBorder="1" applyAlignment="1">
      <alignment horizontal="left" vertical="center"/>
    </xf>
    <xf numFmtId="43" fontId="26" fillId="0" borderId="0" xfId="1" applyFont="1"/>
    <xf numFmtId="43" fontId="37" fillId="0" borderId="0" xfId="1" applyFont="1" applyFill="1" applyAlignment="1">
      <alignment vertical="center"/>
    </xf>
    <xf numFmtId="43" fontId="37" fillId="0" borderId="0" xfId="1" applyFont="1" applyFill="1" applyBorder="1" applyAlignment="1">
      <alignment vertical="center"/>
    </xf>
    <xf numFmtId="43" fontId="63" fillId="3" borderId="1" xfId="1" applyFont="1" applyFill="1" applyBorder="1" applyAlignment="1" applyProtection="1">
      <alignment horizontal="center" vertical="center" wrapText="1"/>
    </xf>
    <xf numFmtId="43" fontId="52" fillId="0" borderId="9" xfId="1" applyFont="1" applyFill="1" applyBorder="1" applyAlignment="1" applyProtection="1">
      <alignment vertical="center"/>
    </xf>
    <xf numFmtId="43" fontId="51" fillId="0" borderId="9" xfId="1" applyFont="1" applyFill="1" applyBorder="1" applyAlignment="1" applyProtection="1">
      <alignment horizontal="center" vertical="center"/>
    </xf>
    <xf numFmtId="43" fontId="51" fillId="0" borderId="9" xfId="1" applyFont="1" applyFill="1" applyBorder="1" applyAlignment="1">
      <alignment horizontal="center" vertical="center"/>
    </xf>
    <xf numFmtId="43" fontId="52" fillId="0" borderId="9" xfId="1" applyFont="1" applyFill="1" applyBorder="1" applyAlignment="1" applyProtection="1">
      <alignment horizontal="center" vertical="center"/>
    </xf>
    <xf numFmtId="43" fontId="51" fillId="0" borderId="9" xfId="1" applyFont="1" applyFill="1" applyBorder="1" applyAlignment="1" applyProtection="1">
      <alignment vertical="center"/>
    </xf>
    <xf numFmtId="43" fontId="51" fillId="0" borderId="9" xfId="1" applyFont="1" applyFill="1" applyBorder="1" applyAlignment="1" applyProtection="1">
      <alignment vertical="center" wrapText="1"/>
    </xf>
    <xf numFmtId="43" fontId="51" fillId="0" borderId="12" xfId="1" applyFont="1" applyFill="1" applyBorder="1" applyAlignment="1" applyProtection="1">
      <alignment horizontal="center" vertical="center"/>
    </xf>
    <xf numFmtId="43" fontId="51" fillId="0" borderId="9" xfId="1" quotePrefix="1" applyFont="1" applyFill="1" applyBorder="1" applyAlignment="1" applyProtection="1">
      <alignment horizontal="center" vertical="center"/>
    </xf>
    <xf numFmtId="43" fontId="52" fillId="0" borderId="9" xfId="1" quotePrefix="1" applyFont="1" applyFill="1" applyBorder="1" applyAlignment="1" applyProtection="1">
      <alignment horizontal="center" vertical="center"/>
    </xf>
    <xf numFmtId="43" fontId="52" fillId="0" borderId="0" xfId="1" applyFont="1" applyFill="1" applyAlignment="1">
      <alignment vertical="center"/>
    </xf>
    <xf numFmtId="43" fontId="51" fillId="0" borderId="12" xfId="1" quotePrefix="1" applyFont="1" applyFill="1" applyBorder="1" applyAlignment="1" applyProtection="1">
      <alignment horizontal="center" vertical="center"/>
    </xf>
    <xf numFmtId="43" fontId="51" fillId="0" borderId="0" xfId="1" applyFont="1" applyFill="1" applyBorder="1" applyAlignment="1">
      <alignment horizontal="left" vertical="center"/>
    </xf>
    <xf numFmtId="43" fontId="51" fillId="0" borderId="0" xfId="1" applyFont="1" applyFill="1" applyAlignment="1">
      <alignment horizontal="center" vertical="center"/>
    </xf>
    <xf numFmtId="43" fontId="34" fillId="0" borderId="0" xfId="1" applyFont="1"/>
    <xf numFmtId="43" fontId="34" fillId="0" borderId="3" xfId="1" quotePrefix="1" applyFont="1" applyBorder="1" applyAlignment="1" applyProtection="1">
      <alignment horizontal="center" vertical="center"/>
    </xf>
    <xf numFmtId="43" fontId="34" fillId="0" borderId="4" xfId="1" applyFont="1" applyBorder="1" applyAlignment="1" applyProtection="1">
      <alignment horizontal="left"/>
    </xf>
    <xf numFmtId="43" fontId="34" fillId="0" borderId="4" xfId="1" applyFont="1" applyBorder="1" applyAlignment="1" applyProtection="1">
      <alignment horizontal="left" vertical="center"/>
    </xf>
    <xf numFmtId="43" fontId="34" fillId="0" borderId="8" xfId="1" quotePrefix="1" applyFont="1" applyBorder="1" applyAlignment="1" applyProtection="1">
      <alignment horizontal="center" vertical="center"/>
    </xf>
    <xf numFmtId="43" fontId="34" fillId="0" borderId="9" xfId="1" applyFont="1" applyBorder="1" applyAlignment="1" applyProtection="1">
      <alignment horizontal="left"/>
    </xf>
    <xf numFmtId="43" fontId="34" fillId="0" borderId="9" xfId="1" quotePrefix="1" applyFont="1" applyBorder="1" applyAlignment="1" applyProtection="1">
      <alignment horizontal="left" vertical="center"/>
    </xf>
    <xf numFmtId="43" fontId="34" fillId="0" borderId="9" xfId="1" quotePrefix="1" applyFont="1" applyBorder="1" applyAlignment="1" applyProtection="1">
      <alignment horizontal="left"/>
    </xf>
    <xf numFmtId="43" fontId="34" fillId="0" borderId="9" xfId="1" applyFont="1" applyBorder="1" applyAlignment="1" applyProtection="1">
      <alignment horizontal="left" vertical="center"/>
    </xf>
    <xf numFmtId="43" fontId="34" fillId="0" borderId="9" xfId="1" applyFont="1" applyFill="1" applyBorder="1" applyAlignment="1" applyProtection="1">
      <alignment horizontal="left" vertical="center"/>
    </xf>
    <xf numFmtId="43" fontId="34" fillId="0" borderId="8" xfId="1" applyFont="1" applyBorder="1" applyAlignment="1">
      <alignment horizontal="center" vertical="center"/>
    </xf>
    <xf numFmtId="43" fontId="34" fillId="0" borderId="9" xfId="1" applyFont="1" applyFill="1" applyBorder="1" applyAlignment="1" applyProtection="1">
      <alignment horizontal="left" vertical="center" wrapText="1"/>
    </xf>
    <xf numFmtId="43" fontId="34" fillId="0" borderId="9" xfId="1" applyFont="1" applyFill="1" applyBorder="1" applyAlignment="1" applyProtection="1">
      <alignment horizontal="left"/>
    </xf>
    <xf numFmtId="43" fontId="34" fillId="0" borderId="9" xfId="1" applyFont="1" applyBorder="1"/>
    <xf numFmtId="43" fontId="37" fillId="0" borderId="8" xfId="1" quotePrefix="1" applyFont="1" applyBorder="1" applyAlignment="1" applyProtection="1">
      <alignment horizontal="center" vertical="center"/>
    </xf>
    <xf numFmtId="43" fontId="37" fillId="0" borderId="9" xfId="1" applyFont="1" applyFill="1" applyBorder="1" applyAlignment="1" applyProtection="1">
      <alignment horizontal="center" vertical="center" wrapText="1"/>
    </xf>
    <xf numFmtId="43" fontId="34" fillId="0" borderId="9" xfId="1" applyFont="1" applyBorder="1" applyAlignment="1">
      <alignment horizontal="left" vertical="center"/>
    </xf>
    <xf numFmtId="43" fontId="34" fillId="0" borderId="9" xfId="1" applyFont="1" applyFill="1" applyBorder="1"/>
    <xf numFmtId="43" fontId="33" fillId="0" borderId="0" xfId="1" applyFont="1" applyFill="1" applyBorder="1" applyAlignment="1" applyProtection="1">
      <alignment horizontal="right"/>
    </xf>
    <xf numFmtId="43" fontId="33" fillId="0" borderId="8" xfId="1" applyFont="1" applyBorder="1"/>
    <xf numFmtId="43" fontId="34" fillId="0" borderId="9" xfId="1" applyFont="1" applyFill="1" applyBorder="1" applyAlignment="1">
      <alignment horizontal="left" vertical="center"/>
    </xf>
    <xf numFmtId="43" fontId="62" fillId="0" borderId="8" xfId="1" applyFont="1" applyBorder="1"/>
    <xf numFmtId="43" fontId="62" fillId="0" borderId="9" xfId="1" applyFont="1" applyFill="1" applyBorder="1"/>
    <xf numFmtId="43" fontId="62" fillId="0" borderId="11" xfId="1" applyFont="1" applyBorder="1"/>
    <xf numFmtId="43" fontId="56" fillId="0" borderId="12" xfId="1" applyFont="1" applyFill="1" applyBorder="1" applyAlignment="1">
      <alignment horizontal="center"/>
    </xf>
    <xf numFmtId="43" fontId="62" fillId="0" borderId="11" xfId="1" applyFont="1" applyFill="1" applyBorder="1" applyAlignment="1" applyProtection="1">
      <alignment horizontal="right"/>
    </xf>
    <xf numFmtId="43" fontId="34" fillId="0" borderId="11" xfId="1" applyFont="1" applyBorder="1" applyAlignment="1">
      <alignment horizontal="center" vertical="center"/>
    </xf>
    <xf numFmtId="43" fontId="34" fillId="0" borderId="12" xfId="1" applyFont="1" applyFill="1" applyBorder="1" applyAlignment="1">
      <alignment horizontal="left" vertical="center"/>
    </xf>
    <xf numFmtId="43" fontId="56" fillId="0" borderId="8" xfId="1" applyFont="1" applyBorder="1" applyAlignment="1" applyProtection="1">
      <alignment horizontal="centerContinuous"/>
    </xf>
    <xf numFmtId="43" fontId="56" fillId="0" borderId="9" xfId="1" applyFont="1" applyBorder="1" applyAlignment="1" applyProtection="1">
      <alignment horizontal="centerContinuous"/>
    </xf>
    <xf numFmtId="43" fontId="37" fillId="0" borderId="8" xfId="1" applyFont="1" applyBorder="1" applyAlignment="1" applyProtection="1">
      <alignment horizontal="centerContinuous"/>
    </xf>
    <xf numFmtId="43" fontId="37" fillId="0" borderId="0" xfId="1" applyFont="1" applyBorder="1" applyAlignment="1" applyProtection="1">
      <alignment horizontal="centerContinuous"/>
    </xf>
    <xf numFmtId="43" fontId="56" fillId="0" borderId="11" xfId="1" applyFont="1" applyBorder="1" applyAlignment="1" applyProtection="1">
      <alignment horizontal="centerContinuous"/>
    </xf>
    <xf numFmtId="43" fontId="56" fillId="0" borderId="12" xfId="1" applyFont="1" applyBorder="1" applyAlignment="1" applyProtection="1">
      <alignment horizontal="centerContinuous"/>
    </xf>
    <xf numFmtId="43" fontId="56" fillId="0" borderId="13" xfId="1" applyFont="1" applyFill="1" applyBorder="1" applyAlignment="1" applyProtection="1">
      <alignment horizontal="right"/>
    </xf>
    <xf numFmtId="43" fontId="37" fillId="0" borderId="11" xfId="1" applyFont="1" applyBorder="1" applyAlignment="1" applyProtection="1">
      <alignment horizontal="centerContinuous"/>
    </xf>
    <xf numFmtId="43" fontId="56" fillId="0" borderId="2" xfId="1" applyFont="1" applyBorder="1" applyAlignment="1" applyProtection="1">
      <alignment horizontal="centerContinuous"/>
    </xf>
    <xf numFmtId="43" fontId="56" fillId="0" borderId="13" xfId="1" applyFont="1" applyBorder="1" applyAlignment="1" applyProtection="1">
      <alignment horizontal="right"/>
    </xf>
    <xf numFmtId="43" fontId="20" fillId="0" borderId="0" xfId="1" applyFont="1" applyBorder="1" applyAlignment="1">
      <alignment horizontal="left" vertical="center"/>
    </xf>
    <xf numFmtId="43" fontId="33" fillId="0" borderId="0" xfId="1" applyFont="1" applyFill="1" applyAlignment="1">
      <alignment horizontal="center" vertical="center"/>
    </xf>
    <xf numFmtId="43" fontId="34" fillId="0" borderId="0" xfId="1" applyFont="1" applyAlignment="1">
      <alignment horizontal="center" vertical="center"/>
    </xf>
    <xf numFmtId="43" fontId="33" fillId="0" borderId="0" xfId="1" applyFont="1" applyAlignment="1">
      <alignment horizontal="center" vertical="center"/>
    </xf>
    <xf numFmtId="43" fontId="33" fillId="0" borderId="0" xfId="1" quotePrefix="1" applyFont="1" applyAlignment="1">
      <alignment horizontal="center" vertical="center"/>
    </xf>
    <xf numFmtId="43" fontId="20" fillId="0" borderId="0" xfId="1" quotePrefix="1" applyFont="1" applyAlignment="1">
      <alignment horizontal="center" vertical="center"/>
    </xf>
    <xf numFmtId="167" fontId="34" fillId="0" borderId="8" xfId="1" quotePrefix="1" applyNumberFormat="1" applyFont="1" applyBorder="1" applyAlignment="1">
      <alignment horizontal="center" vertical="center"/>
    </xf>
    <xf numFmtId="167" fontId="83" fillId="0" borderId="0" xfId="1" applyNumberFormat="1" applyFont="1" applyAlignment="1">
      <alignment vertical="center"/>
    </xf>
    <xf numFmtId="167" fontId="31" fillId="0" borderId="6" xfId="1" applyNumberFormat="1" applyFont="1" applyBorder="1" applyAlignment="1" applyProtection="1">
      <alignment horizontal="right" vertical="center"/>
    </xf>
    <xf numFmtId="167" fontId="83" fillId="0" borderId="0" xfId="1" applyNumberFormat="1" applyFont="1" applyAlignment="1">
      <alignment horizontal="left" vertical="center" indent="1"/>
    </xf>
    <xf numFmtId="167" fontId="20" fillId="0" borderId="0" xfId="1" applyNumberFormat="1" applyFont="1" applyAlignment="1">
      <alignment horizontal="left" indent="1"/>
    </xf>
    <xf numFmtId="167" fontId="31" fillId="0" borderId="6" xfId="1" applyNumberFormat="1" applyFont="1" applyBorder="1" applyAlignment="1" applyProtection="1">
      <alignment horizontal="left" vertical="center" indent="1"/>
    </xf>
    <xf numFmtId="167" fontId="31" fillId="3" borderId="9" xfId="1" applyNumberFormat="1" applyFont="1" applyFill="1" applyBorder="1" applyAlignment="1" applyProtection="1">
      <alignment horizontal="right" vertical="center"/>
    </xf>
    <xf numFmtId="167" fontId="31" fillId="3" borderId="1" xfId="1" applyNumberFormat="1" applyFont="1" applyFill="1" applyBorder="1" applyAlignment="1" applyProtection="1">
      <alignment horizontal="right" vertical="center"/>
    </xf>
    <xf numFmtId="167" fontId="21" fillId="0" borderId="0" xfId="1" applyNumberFormat="1" applyFont="1" applyAlignment="1">
      <alignment horizontal="right" indent="3"/>
    </xf>
    <xf numFmtId="167" fontId="20" fillId="0" borderId="0" xfId="1" applyNumberFormat="1" applyFont="1" applyAlignment="1">
      <alignment horizontal="right" indent="3"/>
    </xf>
    <xf numFmtId="167" fontId="32" fillId="0" borderId="9" xfId="1" applyNumberFormat="1" applyFont="1" applyBorder="1" applyAlignment="1" applyProtection="1">
      <alignment horizontal="right" vertical="center" indent="3"/>
    </xf>
    <xf numFmtId="167" fontId="21" fillId="0" borderId="0" xfId="1" applyNumberFormat="1" applyFont="1" applyAlignment="1">
      <alignment horizontal="right" indent="1"/>
    </xf>
    <xf numFmtId="167" fontId="20" fillId="0" borderId="0" xfId="1" applyNumberFormat="1" applyFont="1" applyAlignment="1">
      <alignment horizontal="right" indent="1"/>
    </xf>
    <xf numFmtId="167" fontId="32" fillId="0" borderId="9" xfId="1" applyNumberFormat="1" applyFont="1" applyBorder="1" applyAlignment="1" applyProtection="1">
      <alignment horizontal="center" vertical="center"/>
    </xf>
    <xf numFmtId="167" fontId="68" fillId="0" borderId="6" xfId="1" applyNumberFormat="1" applyFont="1" applyBorder="1" applyAlignment="1" applyProtection="1">
      <alignment horizontal="center" vertical="center"/>
    </xf>
    <xf numFmtId="167" fontId="28" fillId="0" borderId="12" xfId="1" applyNumberFormat="1" applyFont="1" applyBorder="1" applyAlignment="1">
      <alignment horizontal="center" vertical="center"/>
    </xf>
    <xf numFmtId="167" fontId="68" fillId="3" borderId="1" xfId="1" applyNumberFormat="1" applyFont="1" applyFill="1" applyBorder="1" applyAlignment="1" applyProtection="1">
      <alignment horizontal="right" vertical="center"/>
    </xf>
    <xf numFmtId="0" fontId="73" fillId="0" borderId="0" xfId="27" quotePrefix="1" applyFont="1" applyAlignment="1">
      <alignment horizontal="left" vertical="center"/>
    </xf>
    <xf numFmtId="0" fontId="82" fillId="0" borderId="0" xfId="27" applyFont="1"/>
    <xf numFmtId="0" fontId="82" fillId="0" borderId="0" xfId="27" applyFont="1" applyFill="1"/>
    <xf numFmtId="43" fontId="82" fillId="0" borderId="0" xfId="1" applyFont="1" applyFill="1"/>
    <xf numFmtId="169" fontId="82" fillId="0" borderId="0" xfId="27" quotePrefix="1" applyNumberFormat="1" applyFont="1" applyAlignment="1" applyProtection="1">
      <alignment horizontal="left" vertical="center"/>
    </xf>
    <xf numFmtId="169" fontId="82" fillId="0" borderId="0" xfId="27" quotePrefix="1" applyNumberFormat="1" applyFont="1" applyAlignment="1" applyProtection="1">
      <alignment horizontal="left"/>
    </xf>
    <xf numFmtId="0" fontId="82" fillId="0" borderId="0" xfId="27" applyFont="1" applyAlignment="1">
      <alignment vertical="center"/>
    </xf>
    <xf numFmtId="0" fontId="82" fillId="0" borderId="9" xfId="33" applyFont="1" applyBorder="1" applyAlignment="1">
      <alignment horizontal="center" vertical="center"/>
    </xf>
    <xf numFmtId="43" fontId="82" fillId="0" borderId="9" xfId="1" applyFont="1" applyBorder="1" applyAlignment="1">
      <alignment horizontal="center" vertical="center"/>
    </xf>
    <xf numFmtId="169" fontId="82" fillId="0" borderId="9" xfId="33" applyNumberFormat="1" applyFont="1" applyBorder="1" applyAlignment="1" applyProtection="1">
      <alignment horizontal="center" vertical="center" wrapText="1"/>
    </xf>
    <xf numFmtId="43" fontId="82" fillId="0" borderId="9" xfId="1" applyFont="1" applyBorder="1" applyAlignment="1" applyProtection="1">
      <alignment horizontal="center" vertical="center" wrapText="1"/>
    </xf>
    <xf numFmtId="0" fontId="82" fillId="0" borderId="12" xfId="33" applyFont="1" applyBorder="1" applyAlignment="1">
      <alignment horizontal="center" vertical="center" wrapText="1"/>
    </xf>
    <xf numFmtId="43" fontId="82" fillId="0" borderId="12" xfId="1" applyFont="1" applyBorder="1" applyAlignment="1">
      <alignment horizontal="center" vertical="center"/>
    </xf>
    <xf numFmtId="0" fontId="82" fillId="0" borderId="12" xfId="33" applyFont="1" applyBorder="1" applyAlignment="1">
      <alignment horizontal="center" vertical="center"/>
    </xf>
    <xf numFmtId="0" fontId="106" fillId="0" borderId="10" xfId="27" applyFont="1" applyBorder="1" applyAlignment="1">
      <alignment vertical="center"/>
    </xf>
    <xf numFmtId="170" fontId="82" fillId="0" borderId="9" xfId="27" applyNumberFormat="1" applyFont="1" applyFill="1" applyBorder="1" applyAlignment="1" applyProtection="1">
      <alignment horizontal="right" vertical="center"/>
    </xf>
    <xf numFmtId="43" fontId="82" fillId="0" borderId="9" xfId="1" applyFont="1" applyFill="1" applyBorder="1" applyAlignment="1" applyProtection="1">
      <alignment horizontal="right" vertical="center"/>
    </xf>
    <xf numFmtId="170" fontId="73" fillId="3" borderId="9" xfId="27" applyNumberFormat="1" applyFont="1" applyFill="1" applyBorder="1" applyAlignment="1" applyProtection="1">
      <alignment horizontal="right" vertical="center"/>
    </xf>
    <xf numFmtId="2" fontId="82" fillId="0" borderId="9" xfId="27" applyNumberFormat="1" applyFont="1" applyBorder="1" applyAlignment="1" applyProtection="1">
      <alignment horizontal="right" vertical="center"/>
    </xf>
    <xf numFmtId="43" fontId="73" fillId="3" borderId="9" xfId="1" applyFont="1" applyFill="1" applyBorder="1" applyAlignment="1" applyProtection="1">
      <alignment horizontal="right" vertical="center"/>
    </xf>
    <xf numFmtId="43" fontId="82" fillId="0" borderId="9" xfId="34" applyFont="1" applyBorder="1" applyAlignment="1" applyProtection="1">
      <alignment horizontal="right" vertical="center"/>
    </xf>
    <xf numFmtId="0" fontId="106" fillId="0" borderId="14" xfId="27" applyFont="1" applyBorder="1" applyAlignment="1">
      <alignment vertical="center"/>
    </xf>
    <xf numFmtId="43" fontId="82" fillId="0" borderId="9" xfId="34" applyFont="1" applyFill="1" applyBorder="1" applyAlignment="1" applyProtection="1">
      <alignment horizontal="right" vertical="center"/>
    </xf>
    <xf numFmtId="0" fontId="82" fillId="0" borderId="14" xfId="27" applyFont="1" applyBorder="1" applyAlignment="1">
      <alignment vertical="center"/>
    </xf>
    <xf numFmtId="2" fontId="82" fillId="0" borderId="9" xfId="27" applyNumberFormat="1" applyFont="1" applyFill="1" applyBorder="1" applyAlignment="1" applyProtection="1">
      <alignment horizontal="right" vertical="center"/>
    </xf>
    <xf numFmtId="0" fontId="106" fillId="0" borderId="13" xfId="27" applyFont="1" applyBorder="1" applyAlignment="1">
      <alignment vertical="center"/>
    </xf>
    <xf numFmtId="169" fontId="73" fillId="0" borderId="1" xfId="27" applyNumberFormat="1" applyFont="1" applyBorder="1" applyAlignment="1" applyProtection="1">
      <alignment horizontal="left" vertical="center"/>
    </xf>
    <xf numFmtId="170" fontId="73" fillId="0" borderId="6" xfId="27" applyNumberFormat="1" applyFont="1" applyBorder="1" applyAlignment="1" applyProtection="1">
      <alignment horizontal="right" vertical="center"/>
    </xf>
    <xf numFmtId="43" fontId="73" fillId="0" borderId="6" xfId="1" applyFont="1" applyBorder="1" applyAlignment="1" applyProtection="1">
      <alignment horizontal="right" vertical="center"/>
    </xf>
    <xf numFmtId="170" fontId="73" fillId="0" borderId="6" xfId="27" applyNumberFormat="1" applyFont="1" applyFill="1" applyBorder="1" applyAlignment="1" applyProtection="1">
      <alignment horizontal="right" vertical="center"/>
    </xf>
    <xf numFmtId="43" fontId="73" fillId="0" borderId="6" xfId="1" applyFont="1" applyFill="1" applyBorder="1" applyAlignment="1" applyProtection="1">
      <alignment horizontal="right" vertical="center"/>
    </xf>
    <xf numFmtId="170" fontId="73" fillId="3" borderId="6" xfId="27" applyNumberFormat="1" applyFont="1" applyFill="1" applyBorder="1" applyAlignment="1" applyProtection="1">
      <alignment horizontal="right" vertical="center"/>
    </xf>
    <xf numFmtId="2" fontId="73" fillId="0" borderId="1" xfId="27" applyNumberFormat="1" applyFont="1" applyBorder="1" applyAlignment="1" applyProtection="1">
      <alignment horizontal="right" vertical="center"/>
    </xf>
    <xf numFmtId="43" fontId="73" fillId="3" borderId="6" xfId="1" applyFont="1" applyFill="1" applyBorder="1" applyAlignment="1" applyProtection="1">
      <alignment horizontal="right" vertical="center"/>
    </xf>
    <xf numFmtId="43" fontId="73" fillId="0" borderId="1" xfId="34" applyFont="1" applyBorder="1" applyAlignment="1" applyProtection="1">
      <alignment horizontal="right" vertical="center"/>
    </xf>
    <xf numFmtId="169" fontId="73" fillId="0" borderId="0" xfId="27" applyNumberFormat="1" applyFont="1" applyBorder="1" applyAlignment="1" applyProtection="1">
      <alignment horizontal="left"/>
    </xf>
    <xf numFmtId="170" fontId="73" fillId="0" borderId="0" xfId="27" applyNumberFormat="1" applyFont="1" applyBorder="1" applyAlignment="1" applyProtection="1">
      <alignment horizontal="right"/>
    </xf>
    <xf numFmtId="43" fontId="73" fillId="0" borderId="0" xfId="1" applyFont="1" applyBorder="1" applyAlignment="1" applyProtection="1">
      <alignment horizontal="right"/>
    </xf>
    <xf numFmtId="170" fontId="73" fillId="0" borderId="0" xfId="27" applyNumberFormat="1" applyFont="1" applyFill="1" applyBorder="1" applyAlignment="1" applyProtection="1">
      <alignment horizontal="right"/>
    </xf>
    <xf numFmtId="43" fontId="73" fillId="0" borderId="0" xfId="1" applyFont="1" applyFill="1" applyBorder="1" applyAlignment="1" applyProtection="1">
      <alignment horizontal="right"/>
    </xf>
    <xf numFmtId="2" fontId="73" fillId="0" borderId="0" xfId="27" applyNumberFormat="1" applyFont="1" applyBorder="1" applyAlignment="1" applyProtection="1">
      <alignment horizontal="right"/>
    </xf>
    <xf numFmtId="43" fontId="73" fillId="0" borderId="0" xfId="34" applyFont="1" applyBorder="1" applyAlignment="1" applyProtection="1">
      <alignment horizontal="right"/>
    </xf>
    <xf numFmtId="43" fontId="82" fillId="0" borderId="0" xfId="1" applyFont="1" applyAlignment="1">
      <alignment vertical="center"/>
    </xf>
    <xf numFmtId="0" fontId="82" fillId="0" borderId="0" xfId="27" applyFont="1" applyFill="1" applyAlignment="1">
      <alignment vertical="center"/>
    </xf>
    <xf numFmtId="43" fontId="82" fillId="0" borderId="0" xfId="1" applyFont="1" applyFill="1" applyAlignment="1">
      <alignment vertical="center"/>
    </xf>
    <xf numFmtId="0" fontId="82" fillId="0" borderId="10" xfId="27" applyFont="1" applyBorder="1" applyAlignment="1">
      <alignment vertical="center"/>
    </xf>
    <xf numFmtId="170" fontId="82" fillId="0" borderId="9" xfId="27" applyNumberFormat="1" applyFont="1" applyBorder="1" applyAlignment="1" applyProtection="1">
      <alignment horizontal="right" vertical="center"/>
    </xf>
    <xf numFmtId="43" fontId="82" fillId="0" borderId="9" xfId="1" applyFont="1" applyBorder="1" applyAlignment="1" applyProtection="1">
      <alignment horizontal="right" vertical="center"/>
    </xf>
    <xf numFmtId="171" fontId="82" fillId="0" borderId="9" xfId="27" applyNumberFormat="1" applyFont="1" applyBorder="1" applyAlignment="1" applyProtection="1">
      <alignment horizontal="right" vertical="center"/>
    </xf>
    <xf numFmtId="171" fontId="82" fillId="0" borderId="9" xfId="27" applyNumberFormat="1" applyFont="1" applyFill="1" applyBorder="1" applyAlignment="1" applyProtection="1">
      <alignment horizontal="right" vertical="center"/>
    </xf>
    <xf numFmtId="181" fontId="82" fillId="0" borderId="9" xfId="27" applyNumberFormat="1" applyFont="1" applyBorder="1" applyAlignment="1" applyProtection="1">
      <alignment horizontal="right" vertical="center"/>
    </xf>
    <xf numFmtId="0" fontId="82" fillId="0" borderId="13" xfId="27" applyFont="1" applyBorder="1" applyAlignment="1">
      <alignment vertical="center"/>
    </xf>
    <xf numFmtId="171" fontId="73" fillId="0" borderId="6" xfId="27" applyNumberFormat="1" applyFont="1" applyBorder="1" applyAlignment="1" applyProtection="1">
      <alignment horizontal="right" vertical="center"/>
    </xf>
    <xf numFmtId="170" fontId="82" fillId="0" borderId="0" xfId="27" applyNumberFormat="1" applyFont="1" applyBorder="1" applyAlignment="1" applyProtection="1">
      <alignment horizontal="right"/>
    </xf>
    <xf numFmtId="43" fontId="82" fillId="0" borderId="0" xfId="1" applyFont="1" applyBorder="1" applyAlignment="1" applyProtection="1">
      <alignment horizontal="right"/>
    </xf>
    <xf numFmtId="170" fontId="82" fillId="0" borderId="0" xfId="27" applyNumberFormat="1" applyFont="1" applyFill="1" applyBorder="1" applyAlignment="1" applyProtection="1">
      <alignment horizontal="right"/>
    </xf>
    <xf numFmtId="43" fontId="82" fillId="0" borderId="0" xfId="1" applyFont="1" applyFill="1" applyBorder="1" applyAlignment="1" applyProtection="1">
      <alignment horizontal="right"/>
    </xf>
    <xf numFmtId="171" fontId="82" fillId="0" borderId="0" xfId="27" applyNumberFormat="1" applyFont="1" applyBorder="1" applyAlignment="1" applyProtection="1">
      <alignment horizontal="right"/>
    </xf>
    <xf numFmtId="169" fontId="82" fillId="0" borderId="10" xfId="27" applyNumberFormat="1" applyFont="1" applyBorder="1" applyAlignment="1" applyProtection="1">
      <alignment horizontal="left" vertical="center"/>
    </xf>
    <xf numFmtId="169" fontId="82" fillId="0" borderId="14" xfId="27" applyNumberFormat="1" applyFont="1" applyBorder="1" applyAlignment="1" applyProtection="1">
      <alignment horizontal="left" vertical="center"/>
    </xf>
    <xf numFmtId="169" fontId="82" fillId="0" borderId="14" xfId="27" applyNumberFormat="1" applyFont="1" applyFill="1" applyBorder="1" applyAlignment="1" applyProtection="1">
      <alignment horizontal="left" vertical="center"/>
    </xf>
    <xf numFmtId="169" fontId="82" fillId="0" borderId="13" xfId="27" applyNumberFormat="1" applyFont="1" applyBorder="1" applyAlignment="1" applyProtection="1">
      <alignment horizontal="left" vertical="center"/>
    </xf>
    <xf numFmtId="170" fontId="73" fillId="3" borderId="1" xfId="27" applyNumberFormat="1" applyFont="1" applyFill="1" applyBorder="1" applyAlignment="1" applyProtection="1">
      <alignment horizontal="right" vertical="center"/>
    </xf>
    <xf numFmtId="171" fontId="73" fillId="0" borderId="1" xfId="27" applyNumberFormat="1" applyFont="1" applyBorder="1" applyAlignment="1" applyProtection="1">
      <alignment horizontal="right" vertical="center"/>
    </xf>
    <xf numFmtId="43" fontId="73" fillId="3" borderId="1" xfId="1" applyFont="1" applyFill="1" applyBorder="1" applyAlignment="1" applyProtection="1">
      <alignment horizontal="right" vertical="center"/>
    </xf>
    <xf numFmtId="0" fontId="107" fillId="0" borderId="0" xfId="28" quotePrefix="1" applyFont="1" applyAlignment="1" applyProtection="1">
      <alignment horizontal="left" vertical="center"/>
    </xf>
    <xf numFmtId="0" fontId="107" fillId="0" borderId="0" xfId="28" quotePrefix="1" applyFont="1" applyFill="1" applyAlignment="1" applyProtection="1">
      <alignment horizontal="left" vertical="center"/>
    </xf>
    <xf numFmtId="0" fontId="108" fillId="0" borderId="0" xfId="28" quotePrefix="1" applyFont="1" applyAlignment="1" applyProtection="1">
      <alignment horizontal="center" vertical="center"/>
    </xf>
    <xf numFmtId="0" fontId="107" fillId="0" borderId="0" xfId="28" applyFont="1" applyAlignment="1">
      <alignment vertical="center"/>
    </xf>
    <xf numFmtId="0" fontId="107" fillId="0" borderId="0" xfId="28" applyFont="1" applyAlignment="1">
      <alignment horizontal="centerContinuous" vertical="center"/>
    </xf>
    <xf numFmtId="3" fontId="107" fillId="0" borderId="0" xfId="28" applyNumberFormat="1" applyFont="1" applyAlignment="1" applyProtection="1">
      <alignment horizontal="left" vertical="center"/>
    </xf>
    <xf numFmtId="3" fontId="107" fillId="0" borderId="0" xfId="28" applyNumberFormat="1" applyFont="1" applyFill="1" applyAlignment="1" applyProtection="1">
      <alignment horizontal="left" vertical="center"/>
    </xf>
    <xf numFmtId="0" fontId="107" fillId="0" borderId="0" xfId="28" applyFont="1" applyAlignment="1" applyProtection="1">
      <alignment horizontal="left" vertical="center"/>
    </xf>
    <xf numFmtId="0" fontId="107" fillId="0" borderId="10" xfId="27" applyFont="1" applyBorder="1" applyAlignment="1">
      <alignment horizontal="center" vertical="center" wrapText="1"/>
    </xf>
    <xf numFmtId="0" fontId="107" fillId="0" borderId="3" xfId="27" applyFont="1" applyBorder="1" applyAlignment="1">
      <alignment horizontal="center"/>
    </xf>
    <xf numFmtId="0" fontId="109" fillId="0" borderId="0" xfId="27" applyFont="1"/>
    <xf numFmtId="0" fontId="107" fillId="0" borderId="13" xfId="27" applyFont="1" applyBorder="1" applyAlignment="1">
      <alignment horizontal="center" vertical="center"/>
    </xf>
    <xf numFmtId="0" fontId="107" fillId="0" borderId="11" xfId="27" applyFont="1" applyBorder="1" applyAlignment="1">
      <alignment horizontal="center"/>
    </xf>
    <xf numFmtId="0" fontId="107" fillId="0" borderId="13" xfId="27" applyFont="1" applyBorder="1" applyAlignment="1">
      <alignment horizontal="center" vertical="center" wrapText="1"/>
    </xf>
    <xf numFmtId="0" fontId="107" fillId="0" borderId="13" xfId="27" applyFont="1" applyFill="1" applyBorder="1" applyAlignment="1">
      <alignment horizontal="center" vertical="center" wrapText="1"/>
    </xf>
    <xf numFmtId="0" fontId="107" fillId="0" borderId="10" xfId="27" quotePrefix="1" applyFont="1" applyBorder="1" applyAlignment="1">
      <alignment horizontal="center" vertical="center"/>
    </xf>
    <xf numFmtId="0" fontId="107" fillId="0" borderId="7" xfId="28" applyFont="1" applyBorder="1" applyAlignment="1">
      <alignment vertical="center"/>
    </xf>
    <xf numFmtId="0" fontId="109" fillId="0" borderId="6" xfId="28" applyFont="1" applyBorder="1" applyAlignment="1">
      <alignment vertical="center"/>
    </xf>
    <xf numFmtId="0" fontId="109" fillId="0" borderId="6" xfId="28" quotePrefix="1" applyFont="1" applyBorder="1" applyAlignment="1">
      <alignment horizontal="left" vertical="center"/>
    </xf>
    <xf numFmtId="167" fontId="107" fillId="0" borderId="1" xfId="1" applyNumberFormat="1" applyFont="1" applyBorder="1" applyAlignment="1">
      <alignment vertical="center"/>
    </xf>
    <xf numFmtId="167" fontId="107" fillId="0" borderId="1" xfId="1" applyNumberFormat="1" applyFont="1" applyFill="1" applyBorder="1" applyAlignment="1">
      <alignment vertical="center"/>
    </xf>
    <xf numFmtId="43" fontId="107" fillId="0" borderId="1" xfId="1" applyFont="1" applyBorder="1" applyAlignment="1">
      <alignment vertical="center"/>
    </xf>
    <xf numFmtId="0" fontId="109" fillId="0" borderId="0" xfId="27" applyFont="1" applyAlignment="1">
      <alignment vertical="center"/>
    </xf>
    <xf numFmtId="0" fontId="109" fillId="0" borderId="0" xfId="28" applyFont="1" applyBorder="1" applyAlignment="1">
      <alignment vertical="center"/>
    </xf>
    <xf numFmtId="0" fontId="109" fillId="0" borderId="9" xfId="28" applyFont="1" applyBorder="1" applyAlignment="1">
      <alignment vertical="center"/>
    </xf>
    <xf numFmtId="167" fontId="109" fillId="0" borderId="14" xfId="1" applyNumberFormat="1" applyFont="1" applyBorder="1" applyAlignment="1">
      <alignment vertical="center"/>
    </xf>
    <xf numFmtId="167" fontId="109" fillId="0" borderId="14" xfId="1" applyNumberFormat="1" applyFont="1" applyFill="1" applyBorder="1" applyAlignment="1">
      <alignment vertical="center"/>
    </xf>
    <xf numFmtId="43" fontId="109" fillId="0" borderId="14" xfId="1" applyFont="1" applyBorder="1" applyAlignment="1">
      <alignment vertical="center"/>
    </xf>
    <xf numFmtId="0" fontId="109" fillId="0" borderId="14" xfId="28" applyFont="1" applyBorder="1" applyAlignment="1">
      <alignment horizontal="center" vertical="center"/>
    </xf>
    <xf numFmtId="0" fontId="109" fillId="0" borderId="8" xfId="28" applyFont="1" applyBorder="1" applyAlignment="1">
      <alignment vertical="center"/>
    </xf>
    <xf numFmtId="43" fontId="110" fillId="0" borderId="14" xfId="1" applyFont="1" applyBorder="1" applyAlignment="1">
      <alignment vertical="center"/>
    </xf>
    <xf numFmtId="167" fontId="109" fillId="0" borderId="9" xfId="1" applyNumberFormat="1" applyFont="1" applyBorder="1" applyAlignment="1">
      <alignment vertical="center"/>
    </xf>
    <xf numFmtId="0" fontId="111" fillId="0" borderId="9" xfId="28" applyFont="1" applyBorder="1" applyAlignment="1">
      <alignment vertical="center"/>
    </xf>
    <xf numFmtId="0" fontId="109" fillId="0" borderId="9" xfId="28" quotePrefix="1" applyFont="1" applyBorder="1" applyAlignment="1">
      <alignment horizontal="left" vertical="center"/>
    </xf>
    <xf numFmtId="0" fontId="109" fillId="0" borderId="0" xfId="28" quotePrefix="1" applyFont="1" applyBorder="1" applyAlignment="1">
      <alignment horizontal="left" vertical="center"/>
    </xf>
    <xf numFmtId="167" fontId="109" fillId="0" borderId="14" xfId="1" quotePrefix="1" applyNumberFormat="1" applyFont="1" applyFill="1" applyBorder="1" applyAlignment="1">
      <alignment horizontal="right" vertical="center"/>
    </xf>
    <xf numFmtId="0" fontId="109" fillId="0" borderId="11" xfId="28" applyFont="1" applyBorder="1" applyAlignment="1">
      <alignment vertical="center"/>
    </xf>
    <xf numFmtId="0" fontId="109" fillId="0" borderId="2" xfId="28" applyFont="1" applyBorder="1" applyAlignment="1">
      <alignment vertical="center"/>
    </xf>
    <xf numFmtId="0" fontId="109" fillId="0" borderId="2" xfId="28" quotePrefix="1" applyFont="1" applyBorder="1" applyAlignment="1">
      <alignment horizontal="left" vertical="center"/>
    </xf>
    <xf numFmtId="167" fontId="109" fillId="0" borderId="13" xfId="1" applyNumberFormat="1" applyFont="1" applyBorder="1" applyAlignment="1">
      <alignment vertical="center"/>
    </xf>
    <xf numFmtId="167" fontId="109" fillId="0" borderId="12" xfId="1" applyNumberFormat="1" applyFont="1" applyBorder="1" applyAlignment="1">
      <alignment vertical="center"/>
    </xf>
    <xf numFmtId="43" fontId="109" fillId="0" borderId="13" xfId="1" applyFont="1" applyBorder="1" applyAlignment="1">
      <alignment vertical="center"/>
    </xf>
    <xf numFmtId="167" fontId="107" fillId="0" borderId="10" xfId="1" applyNumberFormat="1" applyFont="1" applyBorder="1" applyAlignment="1">
      <alignment vertical="center"/>
    </xf>
    <xf numFmtId="167" fontId="107" fillId="0" borderId="10" xfId="1" applyNumberFormat="1" applyFont="1" applyFill="1" applyBorder="1" applyAlignment="1">
      <alignment vertical="center"/>
    </xf>
    <xf numFmtId="43" fontId="112" fillId="0" borderId="10" xfId="1" applyFont="1" applyBorder="1" applyAlignment="1">
      <alignment vertical="center"/>
    </xf>
    <xf numFmtId="167" fontId="109" fillId="0" borderId="14" xfId="29" applyNumberFormat="1" applyFont="1" applyBorder="1" applyAlignment="1">
      <alignment vertical="center"/>
    </xf>
    <xf numFmtId="3" fontId="109" fillId="0" borderId="9" xfId="27" applyNumberFormat="1" applyFont="1" applyFill="1" applyBorder="1" applyAlignment="1">
      <alignment vertical="center"/>
    </xf>
    <xf numFmtId="167" fontId="109" fillId="0" borderId="9" xfId="29" applyNumberFormat="1" applyFont="1" applyBorder="1" applyAlignment="1">
      <alignment vertical="center"/>
    </xf>
    <xf numFmtId="167" fontId="109" fillId="0" borderId="8" xfId="29" applyNumberFormat="1" applyFont="1" applyBorder="1" applyAlignment="1">
      <alignment vertical="center"/>
    </xf>
    <xf numFmtId="3" fontId="109" fillId="0" borderId="8" xfId="27" applyNumberFormat="1" applyFont="1" applyFill="1" applyBorder="1" applyAlignment="1">
      <alignment vertical="center"/>
    </xf>
    <xf numFmtId="167" fontId="113" fillId="0" borderId="14" xfId="29" applyNumberFormat="1" applyFont="1" applyFill="1" applyBorder="1" applyAlignment="1">
      <alignment vertical="center"/>
    </xf>
    <xf numFmtId="3" fontId="113" fillId="0" borderId="14" xfId="27" applyNumberFormat="1" applyFont="1" applyFill="1" applyBorder="1" applyAlignment="1">
      <alignment vertical="center"/>
    </xf>
    <xf numFmtId="43" fontId="109" fillId="0" borderId="9" xfId="1" applyFont="1" applyFill="1" applyBorder="1" applyAlignment="1">
      <alignment vertical="center"/>
    </xf>
    <xf numFmtId="43" fontId="109" fillId="0" borderId="9" xfId="1" applyFont="1" applyBorder="1" applyAlignment="1">
      <alignment vertical="center"/>
    </xf>
    <xf numFmtId="167" fontId="109" fillId="0" borderId="14" xfId="29" applyNumberFormat="1" applyFont="1" applyFill="1" applyBorder="1" applyAlignment="1">
      <alignment vertical="center"/>
    </xf>
    <xf numFmtId="167" fontId="109" fillId="0" borderId="13" xfId="29" applyNumberFormat="1" applyFont="1" applyBorder="1" applyAlignment="1">
      <alignment vertical="center"/>
    </xf>
    <xf numFmtId="167" fontId="109" fillId="0" borderId="13" xfId="29" applyNumberFormat="1" applyFont="1" applyFill="1" applyBorder="1" applyAlignment="1">
      <alignment vertical="center"/>
    </xf>
    <xf numFmtId="167" fontId="109" fillId="0" borderId="12" xfId="29" applyNumberFormat="1" applyFont="1" applyBorder="1" applyAlignment="1">
      <alignment vertical="center"/>
    </xf>
    <xf numFmtId="167" fontId="109" fillId="0" borderId="13" xfId="1" quotePrefix="1" applyNumberFormat="1" applyFont="1" applyFill="1" applyBorder="1" applyAlignment="1">
      <alignment horizontal="right" vertical="center"/>
    </xf>
    <xf numFmtId="3" fontId="109" fillId="0" borderId="14" xfId="27" applyNumberFormat="1" applyFont="1" applyFill="1" applyBorder="1" applyAlignment="1">
      <alignment vertical="center"/>
    </xf>
    <xf numFmtId="0" fontId="109" fillId="0" borderId="13" xfId="28" applyFont="1" applyBorder="1" applyAlignment="1">
      <alignment horizontal="center" vertical="center"/>
    </xf>
    <xf numFmtId="43" fontId="110" fillId="0" borderId="13" xfId="1" applyFont="1" applyBorder="1" applyAlignment="1">
      <alignment vertical="center"/>
    </xf>
    <xf numFmtId="0" fontId="107" fillId="0" borderId="3" xfId="28" quotePrefix="1" applyFont="1" applyBorder="1" applyAlignment="1">
      <alignment horizontal="center" vertical="center"/>
    </xf>
    <xf numFmtId="0" fontId="107" fillId="0" borderId="5" xfId="28" applyFont="1" applyBorder="1" applyAlignment="1">
      <alignment vertical="center"/>
    </xf>
    <xf numFmtId="0" fontId="107" fillId="0" borderId="5" xfId="28" quotePrefix="1" applyFont="1" applyBorder="1" applyAlignment="1">
      <alignment horizontal="left" vertical="center"/>
    </xf>
    <xf numFmtId="43" fontId="110" fillId="0" borderId="10" xfId="1" applyFont="1" applyBorder="1" applyAlignment="1">
      <alignment vertical="center"/>
    </xf>
    <xf numFmtId="0" fontId="109" fillId="0" borderId="8" xfId="28" applyFont="1" applyBorder="1" applyAlignment="1">
      <alignment horizontal="center" vertical="center"/>
    </xf>
    <xf numFmtId="167" fontId="109" fillId="0" borderId="0" xfId="29" applyNumberFormat="1" applyFont="1" applyBorder="1" applyAlignment="1">
      <alignment vertical="center"/>
    </xf>
    <xf numFmtId="194" fontId="109" fillId="0" borderId="0" xfId="29" applyNumberFormat="1" applyFont="1" applyBorder="1" applyAlignment="1">
      <alignment vertical="center"/>
    </xf>
    <xf numFmtId="167" fontId="109" fillId="0" borderId="13" xfId="1" applyNumberFormat="1" applyFont="1" applyFill="1" applyBorder="1" applyAlignment="1">
      <alignment vertical="center"/>
    </xf>
    <xf numFmtId="167" fontId="109" fillId="0" borderId="9" xfId="1" applyNumberFormat="1" applyFont="1" applyFill="1" applyBorder="1" applyAlignment="1">
      <alignment vertical="center"/>
    </xf>
    <xf numFmtId="43" fontId="109" fillId="0" borderId="14" xfId="1" quotePrefix="1" applyNumberFormat="1" applyFont="1" applyFill="1" applyBorder="1" applyAlignment="1">
      <alignment horizontal="right" vertical="center"/>
    </xf>
    <xf numFmtId="167" fontId="109" fillId="0" borderId="9" xfId="29" applyNumberFormat="1" applyFont="1" applyBorder="1" applyAlignment="1">
      <alignment horizontal="right" vertical="center"/>
    </xf>
    <xf numFmtId="167" fontId="109" fillId="0" borderId="9" xfId="29" applyNumberFormat="1" applyFont="1" applyFill="1" applyBorder="1" applyAlignment="1">
      <alignment vertical="center"/>
    </xf>
    <xf numFmtId="43" fontId="109" fillId="0" borderId="14" xfId="1" quotePrefix="1" applyFont="1" applyFill="1" applyBorder="1" applyAlignment="1">
      <alignment horizontal="right" vertical="center"/>
    </xf>
    <xf numFmtId="43" fontId="109" fillId="0" borderId="13" xfId="1" quotePrefix="1" applyFont="1" applyFill="1" applyBorder="1" applyAlignment="1">
      <alignment horizontal="right" vertical="center"/>
    </xf>
    <xf numFmtId="43" fontId="109" fillId="0" borderId="9" xfId="29" applyNumberFormat="1" applyFont="1" applyBorder="1" applyAlignment="1">
      <alignment vertical="center"/>
    </xf>
    <xf numFmtId="4" fontId="109" fillId="0" borderId="9" xfId="27" applyNumberFormat="1" applyFont="1" applyFill="1" applyBorder="1" applyAlignment="1">
      <alignment vertical="center"/>
    </xf>
    <xf numFmtId="3" fontId="109" fillId="0" borderId="12" xfId="27" applyNumberFormat="1" applyFont="1" applyFill="1" applyBorder="1" applyAlignment="1">
      <alignment vertical="center"/>
    </xf>
    <xf numFmtId="0" fontId="107" fillId="0" borderId="14" xfId="28" quotePrefix="1" applyFont="1" applyBorder="1" applyAlignment="1">
      <alignment horizontal="center" vertical="center"/>
    </xf>
    <xf numFmtId="0" fontId="107" fillId="0" borderId="7" xfId="28" quotePrefix="1" applyFont="1" applyBorder="1" applyAlignment="1">
      <alignment horizontal="left" vertical="center"/>
    </xf>
    <xf numFmtId="0" fontId="107" fillId="0" borderId="6" xfId="28" applyFont="1" applyBorder="1" applyAlignment="1">
      <alignment vertical="center"/>
    </xf>
    <xf numFmtId="43" fontId="107" fillId="0" borderId="10" xfId="1" applyFont="1" applyBorder="1" applyAlignment="1">
      <alignment vertical="center"/>
    </xf>
    <xf numFmtId="0" fontId="109" fillId="0" borderId="14" xfId="27" applyFont="1" applyBorder="1" applyAlignment="1">
      <alignment horizontal="center" vertical="center"/>
    </xf>
    <xf numFmtId="167" fontId="109" fillId="0" borderId="10" xfId="1" applyNumberFormat="1" applyFont="1" applyBorder="1" applyAlignment="1">
      <alignment vertical="center"/>
    </xf>
    <xf numFmtId="167" fontId="109" fillId="0" borderId="14" xfId="1" quotePrefix="1" applyNumberFormat="1" applyFont="1" applyBorder="1" applyAlignment="1">
      <alignment vertical="center"/>
    </xf>
    <xf numFmtId="0" fontId="109" fillId="0" borderId="13" xfId="27" applyFont="1" applyBorder="1" applyAlignment="1">
      <alignment horizontal="center" vertical="center"/>
    </xf>
    <xf numFmtId="0" fontId="109" fillId="0" borderId="11" xfId="28" applyFont="1" applyBorder="1" applyAlignment="1">
      <alignment horizontal="center" vertical="center"/>
    </xf>
    <xf numFmtId="167" fontId="109" fillId="0" borderId="0" xfId="1" applyNumberFormat="1" applyFont="1" applyBorder="1" applyAlignment="1"/>
    <xf numFmtId="167" fontId="109" fillId="0" borderId="0" xfId="1" applyNumberFormat="1" applyFont="1" applyFill="1" applyBorder="1" applyAlignment="1"/>
    <xf numFmtId="43" fontId="109" fillId="0" borderId="0" xfId="1" applyFont="1" applyBorder="1" applyAlignment="1"/>
    <xf numFmtId="0" fontId="109" fillId="0" borderId="0" xfId="27" applyFont="1" applyAlignment="1"/>
    <xf numFmtId="0" fontId="109" fillId="0" borderId="0" xfId="27" applyFont="1" applyFill="1" applyAlignment="1"/>
    <xf numFmtId="4" fontId="109" fillId="0" borderId="0" xfId="27" applyNumberFormat="1" applyFont="1" applyFill="1" applyBorder="1" applyAlignment="1">
      <alignment horizontal="right"/>
    </xf>
    <xf numFmtId="0" fontId="109" fillId="0" borderId="0" xfId="27" applyFont="1" applyAlignment="1">
      <alignment horizontal="center" vertical="center"/>
    </xf>
    <xf numFmtId="0" fontId="109" fillId="0" borderId="0" xfId="27" applyFont="1" applyFill="1"/>
    <xf numFmtId="0" fontId="107" fillId="0" borderId="0" xfId="28" quotePrefix="1" applyFont="1" applyAlignment="1" applyProtection="1">
      <alignment horizontal="left"/>
    </xf>
    <xf numFmtId="0" fontId="109" fillId="0" borderId="0" xfId="28" applyFont="1" applyAlignment="1">
      <alignment horizontal="centerContinuous"/>
    </xf>
    <xf numFmtId="0" fontId="109" fillId="0" borderId="0" xfId="28" applyFont="1"/>
    <xf numFmtId="0" fontId="109" fillId="0" borderId="0" xfId="28" applyFont="1" applyAlignment="1" applyProtection="1">
      <alignment horizontal="left"/>
    </xf>
    <xf numFmtId="0" fontId="107" fillId="0" borderId="3" xfId="27" applyFont="1" applyBorder="1" applyAlignment="1">
      <alignment horizontal="center" vertical="center"/>
    </xf>
    <xf numFmtId="0" fontId="107" fillId="0" borderId="11" xfId="27" applyFont="1" applyBorder="1" applyAlignment="1">
      <alignment horizontal="center" vertical="center"/>
    </xf>
    <xf numFmtId="0" fontId="107" fillId="0" borderId="10" xfId="28" quotePrefix="1" applyFont="1" applyBorder="1" applyAlignment="1">
      <alignment horizontal="center" vertical="center"/>
    </xf>
    <xf numFmtId="0" fontId="107" fillId="0" borderId="16" xfId="28" applyFont="1" applyBorder="1" applyAlignment="1">
      <alignment horizontal="left" vertical="center"/>
    </xf>
    <xf numFmtId="0" fontId="107" fillId="0" borderId="16" xfId="28" applyFont="1" applyBorder="1"/>
    <xf numFmtId="167" fontId="107" fillId="0" borderId="10" xfId="30" applyNumberFormat="1" applyFont="1" applyBorder="1" applyAlignment="1" applyProtection="1">
      <alignment horizontal="right"/>
    </xf>
    <xf numFmtId="167" fontId="107" fillId="0" borderId="3" xfId="30" applyNumberFormat="1" applyFont="1" applyBorder="1" applyAlignment="1" applyProtection="1">
      <alignment horizontal="right"/>
    </xf>
    <xf numFmtId="0" fontId="107" fillId="0" borderId="0" xfId="27" applyFont="1"/>
    <xf numFmtId="0" fontId="109" fillId="0" borderId="0" xfId="28" applyFont="1" applyBorder="1" applyAlignment="1">
      <alignment horizontal="center" vertical="center"/>
    </xf>
    <xf numFmtId="0" fontId="109" fillId="0" borderId="0" xfId="28" applyFont="1" applyBorder="1"/>
    <xf numFmtId="167" fontId="109" fillId="0" borderId="14" xfId="30" applyNumberFormat="1" applyFont="1" applyBorder="1" applyAlignment="1" applyProtection="1">
      <alignment horizontal="right"/>
    </xf>
    <xf numFmtId="167" fontId="109" fillId="0" borderId="0" xfId="30" applyNumberFormat="1" applyFont="1" applyBorder="1" applyAlignment="1">
      <alignment horizontal="right"/>
    </xf>
    <xf numFmtId="43" fontId="109" fillId="0" borderId="14" xfId="1" applyFont="1" applyBorder="1" applyAlignment="1" applyProtection="1">
      <alignment horizontal="right"/>
    </xf>
    <xf numFmtId="0" fontId="109" fillId="0" borderId="0" xfId="28" quotePrefix="1" applyFont="1" applyBorder="1" applyAlignment="1">
      <alignment horizontal="left"/>
    </xf>
    <xf numFmtId="0" fontId="107" fillId="0" borderId="0" xfId="28" applyFont="1" applyBorder="1" applyAlignment="1">
      <alignment horizontal="left" vertical="center"/>
    </xf>
    <xf numFmtId="0" fontId="107" fillId="0" borderId="0" xfId="28" applyFont="1" applyBorder="1"/>
    <xf numFmtId="0" fontId="107" fillId="0" borderId="0" xfId="28" quotePrefix="1" applyFont="1" applyBorder="1" applyAlignment="1">
      <alignment horizontal="left"/>
    </xf>
    <xf numFmtId="167" fontId="107" fillId="0" borderId="14" xfId="30" applyNumberFormat="1" applyFont="1" applyBorder="1" applyAlignment="1" applyProtection="1">
      <alignment horizontal="right"/>
    </xf>
    <xf numFmtId="167" fontId="107" fillId="0" borderId="0" xfId="30" quotePrefix="1" applyNumberFormat="1" applyFont="1" applyBorder="1" applyAlignment="1">
      <alignment horizontal="right"/>
    </xf>
    <xf numFmtId="0" fontId="107" fillId="0" borderId="14" xfId="28" applyFont="1" applyBorder="1" applyAlignment="1">
      <alignment horizontal="center" vertical="center"/>
    </xf>
    <xf numFmtId="0" fontId="107" fillId="0" borderId="0" xfId="28" applyFont="1" applyBorder="1" applyAlignment="1">
      <alignment horizontal="center" vertical="center"/>
    </xf>
    <xf numFmtId="167" fontId="107" fillId="0" borderId="8" xfId="30" applyNumberFormat="1" applyFont="1" applyBorder="1" applyAlignment="1" applyProtection="1">
      <alignment horizontal="right"/>
    </xf>
    <xf numFmtId="43" fontId="107" fillId="0" borderId="14" xfId="1" applyFont="1" applyBorder="1" applyAlignment="1" applyProtection="1">
      <alignment horizontal="right"/>
    </xf>
    <xf numFmtId="0" fontId="109" fillId="0" borderId="0" xfId="28" applyFont="1" applyBorder="1" applyAlignment="1">
      <alignment horizontal="left"/>
    </xf>
    <xf numFmtId="167" fontId="107" fillId="0" borderId="8" xfId="30" quotePrefix="1" applyNumberFormat="1" applyFont="1" applyBorder="1" applyAlignment="1" applyProtection="1">
      <alignment horizontal="right"/>
    </xf>
    <xf numFmtId="167" fontId="109" fillId="0" borderId="8" xfId="30" quotePrefix="1" applyNumberFormat="1" applyFont="1" applyBorder="1" applyAlignment="1" applyProtection="1">
      <alignment horizontal="right"/>
    </xf>
    <xf numFmtId="0" fontId="109" fillId="0" borderId="2" xfId="28" applyFont="1" applyBorder="1" applyAlignment="1">
      <alignment horizontal="center" vertical="center"/>
    </xf>
    <xf numFmtId="0" fontId="109" fillId="0" borderId="2" xfId="28" quotePrefix="1" applyFont="1" applyBorder="1" applyAlignment="1">
      <alignment horizontal="left"/>
    </xf>
    <xf numFmtId="0" fontId="109" fillId="0" borderId="2" xfId="28" applyFont="1" applyBorder="1" applyAlignment="1">
      <alignment horizontal="left"/>
    </xf>
    <xf numFmtId="167" fontId="109" fillId="0" borderId="13" xfId="30" applyNumberFormat="1" applyFont="1" applyBorder="1" applyAlignment="1" applyProtection="1">
      <alignment horizontal="right"/>
    </xf>
    <xf numFmtId="167" fontId="109" fillId="0" borderId="11" xfId="30" quotePrefix="1" applyNumberFormat="1" applyFont="1" applyBorder="1" applyAlignment="1" applyProtection="1">
      <alignment horizontal="right"/>
    </xf>
    <xf numFmtId="0" fontId="107" fillId="0" borderId="0" xfId="28" applyFont="1" applyBorder="1" applyAlignment="1">
      <alignment horizontal="left"/>
    </xf>
    <xf numFmtId="43" fontId="109" fillId="0" borderId="0" xfId="1" applyFont="1"/>
    <xf numFmtId="164" fontId="109" fillId="0" borderId="0" xfId="27" applyNumberFormat="1" applyFont="1"/>
    <xf numFmtId="2" fontId="107" fillId="0" borderId="0" xfId="28" applyNumberFormat="1" applyFont="1" applyBorder="1" applyAlignment="1">
      <alignment horizontal="center" vertical="center"/>
    </xf>
    <xf numFmtId="43" fontId="110" fillId="0" borderId="14" xfId="1" applyFont="1" applyBorder="1" applyAlignment="1" applyProtection="1">
      <alignment horizontal="right"/>
    </xf>
    <xf numFmtId="0" fontId="107" fillId="0" borderId="14" xfId="27" quotePrefix="1" applyFont="1" applyBorder="1" applyAlignment="1">
      <alignment horizontal="center" vertical="center"/>
    </xf>
    <xf numFmtId="0" fontId="107" fillId="0" borderId="0" xfId="28" applyFont="1" applyBorder="1" applyAlignment="1">
      <alignment vertical="center"/>
    </xf>
    <xf numFmtId="0" fontId="107" fillId="0" borderId="0" xfId="28" applyFont="1" applyBorder="1" applyAlignment="1" applyProtection="1">
      <alignment horizontal="left"/>
    </xf>
    <xf numFmtId="167" fontId="107" fillId="0" borderId="14" xfId="30" applyNumberFormat="1" applyFont="1" applyBorder="1"/>
    <xf numFmtId="167" fontId="107" fillId="0" borderId="8" xfId="30" applyNumberFormat="1" applyFont="1" applyBorder="1"/>
    <xf numFmtId="0" fontId="109" fillId="0" borderId="0" xfId="28" applyFont="1" applyBorder="1" applyAlignment="1" applyProtection="1">
      <alignment horizontal="left"/>
    </xf>
    <xf numFmtId="167" fontId="109" fillId="0" borderId="14" xfId="30" applyNumberFormat="1" applyFont="1" applyBorder="1"/>
    <xf numFmtId="167" fontId="109" fillId="0" borderId="0" xfId="30" applyNumberFormat="1" applyFont="1" applyBorder="1" applyAlignment="1" applyProtection="1">
      <alignment horizontal="right"/>
    </xf>
    <xf numFmtId="3" fontId="109" fillId="0" borderId="0" xfId="27" applyNumberFormat="1" applyFont="1"/>
    <xf numFmtId="0" fontId="109" fillId="0" borderId="2" xfId="28" applyFont="1" applyBorder="1"/>
    <xf numFmtId="167" fontId="109" fillId="0" borderId="13" xfId="30" applyNumberFormat="1" applyFont="1" applyBorder="1"/>
    <xf numFmtId="167" fontId="109" fillId="0" borderId="2" xfId="30" applyNumberFormat="1" applyFont="1" applyBorder="1" applyAlignment="1">
      <alignment horizontal="right"/>
    </xf>
    <xf numFmtId="0" fontId="107" fillId="0" borderId="14" xfId="28" quotePrefix="1" applyFont="1" applyBorder="1" applyAlignment="1">
      <alignment horizontal="center" vertical="center" wrapText="1"/>
    </xf>
    <xf numFmtId="167" fontId="107" fillId="0" borderId="14" xfId="30" applyNumberFormat="1" applyFont="1" applyBorder="1" applyAlignment="1">
      <alignment vertical="center" wrapText="1"/>
    </xf>
    <xf numFmtId="0" fontId="107" fillId="0" borderId="0" xfId="27" applyFont="1" applyAlignment="1">
      <alignment vertical="center" wrapText="1"/>
    </xf>
    <xf numFmtId="0" fontId="107" fillId="0" borderId="8" xfId="28" applyFont="1" applyBorder="1" applyAlignment="1">
      <alignment horizontal="left" vertical="center"/>
    </xf>
    <xf numFmtId="0" fontId="107" fillId="0" borderId="9" xfId="28" applyFont="1" applyBorder="1"/>
    <xf numFmtId="168" fontId="109" fillId="0" borderId="0" xfId="28" applyNumberFormat="1" applyFont="1" applyBorder="1" applyAlignment="1">
      <alignment horizontal="center" vertical="center"/>
    </xf>
    <xf numFmtId="167" fontId="109" fillId="0" borderId="0" xfId="30" applyNumberFormat="1" applyFont="1" applyBorder="1"/>
    <xf numFmtId="0" fontId="107" fillId="0" borderId="0" xfId="28" quotePrefix="1" applyFont="1" applyBorder="1" applyAlignment="1">
      <alignment horizontal="left" vertical="center"/>
    </xf>
    <xf numFmtId="167" fontId="109" fillId="0" borderId="14" xfId="1" quotePrefix="1" applyNumberFormat="1" applyFont="1" applyBorder="1" applyAlignment="1">
      <alignment horizontal="right" vertical="center"/>
    </xf>
    <xf numFmtId="0" fontId="109" fillId="0" borderId="9" xfId="25" applyFont="1" applyBorder="1" applyAlignment="1" applyProtection="1">
      <alignment horizontal="left"/>
    </xf>
    <xf numFmtId="43" fontId="109" fillId="0" borderId="14" xfId="1" applyNumberFormat="1" applyFont="1" applyBorder="1"/>
    <xf numFmtId="167" fontId="109" fillId="0" borderId="0" xfId="1" applyNumberFormat="1" applyFont="1" applyBorder="1"/>
    <xf numFmtId="167" fontId="107" fillId="0" borderId="0" xfId="30" applyNumberFormat="1" applyFont="1" applyBorder="1" applyAlignment="1" applyProtection="1">
      <alignment horizontal="left"/>
    </xf>
    <xf numFmtId="0" fontId="107" fillId="0" borderId="13" xfId="28" quotePrefix="1" applyFont="1" applyBorder="1" applyAlignment="1">
      <alignment horizontal="center" vertical="center"/>
    </xf>
    <xf numFmtId="0" fontId="107" fillId="0" borderId="11" xfId="28" quotePrefix="1" applyFont="1" applyBorder="1" applyAlignment="1">
      <alignment horizontal="left" vertical="center"/>
    </xf>
    <xf numFmtId="0" fontId="107" fillId="0" borderId="2" xfId="28" applyFont="1" applyBorder="1"/>
    <xf numFmtId="0" fontId="107" fillId="0" borderId="2" xfId="28" applyFont="1" applyBorder="1" applyAlignment="1" applyProtection="1">
      <alignment horizontal="left"/>
    </xf>
    <xf numFmtId="167" fontId="107" fillId="0" borderId="13" xfId="30" applyNumberFormat="1" applyFont="1" applyBorder="1"/>
    <xf numFmtId="167" fontId="107" fillId="0" borderId="2" xfId="30" applyNumberFormat="1" applyFont="1" applyBorder="1" applyAlignment="1" applyProtection="1">
      <alignment horizontal="left"/>
    </xf>
    <xf numFmtId="43" fontId="110" fillId="0" borderId="13" xfId="1" applyFont="1" applyBorder="1" applyAlignment="1" applyProtection="1">
      <alignment horizontal="right"/>
    </xf>
    <xf numFmtId="43" fontId="109" fillId="0" borderId="13" xfId="1" applyFont="1" applyFill="1" applyBorder="1" applyAlignment="1">
      <alignment vertical="center"/>
    </xf>
    <xf numFmtId="167" fontId="20" fillId="0" borderId="0" xfId="33" applyNumberFormat="1" applyFont="1"/>
    <xf numFmtId="167" fontId="109" fillId="0" borderId="8" xfId="1" applyNumberFormat="1" applyFont="1" applyFill="1" applyBorder="1" applyAlignment="1">
      <alignment vertical="center"/>
    </xf>
    <xf numFmtId="174" fontId="33" fillId="0" borderId="11" xfId="34" applyNumberFormat="1" applyFont="1" applyBorder="1" applyAlignment="1">
      <alignment vertical="center"/>
    </xf>
    <xf numFmtId="43" fontId="117" fillId="0" borderId="1" xfId="1" applyFont="1" applyFill="1" applyBorder="1" applyAlignment="1" applyProtection="1">
      <alignment vertical="center"/>
    </xf>
    <xf numFmtId="43" fontId="116" fillId="0" borderId="0" xfId="1" applyFont="1" applyFill="1" applyAlignment="1">
      <alignment vertical="center"/>
    </xf>
    <xf numFmtId="0" fontId="29" fillId="0" borderId="0" xfId="35" quotePrefix="1" applyFont="1" applyAlignment="1">
      <alignment horizontal="left"/>
    </xf>
    <xf numFmtId="43" fontId="46" fillId="0" borderId="14" xfId="1" applyFont="1" applyBorder="1" applyAlignment="1">
      <alignment horizontal="right" vertical="center"/>
    </xf>
    <xf numFmtId="43" fontId="46" fillId="0" borderId="13" xfId="1" applyFont="1" applyBorder="1" applyAlignment="1">
      <alignment horizontal="right" vertical="center"/>
    </xf>
    <xf numFmtId="171" fontId="46" fillId="0" borderId="13" xfId="34" applyNumberFormat="1" applyFont="1" applyBorder="1" applyAlignment="1">
      <alignment horizontal="center" vertical="center"/>
    </xf>
    <xf numFmtId="43" fontId="94" fillId="0" borderId="0" xfId="1" applyFont="1" applyFill="1" applyAlignment="1">
      <alignment vertical="center"/>
    </xf>
    <xf numFmtId="0" fontId="40" fillId="0" borderId="8" xfId="3" quotePrefix="1" applyFont="1" applyFill="1" applyBorder="1" applyAlignment="1">
      <alignment vertical="top" wrapText="1"/>
    </xf>
    <xf numFmtId="43" fontId="118" fillId="0" borderId="9" xfId="1" applyFont="1" applyFill="1" applyBorder="1" applyAlignment="1" applyProtection="1">
      <alignment horizontal="center" vertical="center"/>
    </xf>
    <xf numFmtId="43" fontId="101" fillId="3" borderId="1" xfId="1" applyFont="1" applyFill="1" applyBorder="1" applyAlignment="1" applyProtection="1">
      <alignment vertical="center"/>
    </xf>
    <xf numFmtId="43" fontId="101" fillId="3" borderId="1" xfId="1" applyFont="1" applyFill="1" applyBorder="1" applyAlignment="1" applyProtection="1">
      <alignment horizontal="center" vertical="center"/>
    </xf>
    <xf numFmtId="43" fontId="118" fillId="0" borderId="0" xfId="1" applyFont="1" applyFill="1" applyAlignment="1">
      <alignment vertical="center"/>
    </xf>
    <xf numFmtId="0" fontId="34" fillId="0" borderId="0" xfId="27" applyFont="1" applyBorder="1"/>
    <xf numFmtId="170" fontId="34" fillId="0" borderId="0" xfId="27" applyNumberFormat="1" applyFont="1" applyBorder="1" applyAlignment="1">
      <alignment horizontal="center"/>
    </xf>
    <xf numFmtId="43" fontId="88" fillId="0" borderId="0" xfId="1" applyFont="1" applyBorder="1" applyAlignment="1">
      <alignment horizontal="center"/>
    </xf>
    <xf numFmtId="0" fontId="34" fillId="0" borderId="9" xfId="27" quotePrefix="1" applyFont="1" applyBorder="1" applyAlignment="1">
      <alignment horizontal="left"/>
    </xf>
    <xf numFmtId="43" fontId="31" fillId="0" borderId="0" xfId="1" quotePrefix="1" applyFont="1" applyAlignment="1" applyProtection="1">
      <alignment horizontal="left"/>
    </xf>
    <xf numFmtId="167" fontId="109" fillId="0" borderId="10" xfId="1" applyNumberFormat="1" applyFont="1" applyFill="1" applyBorder="1" applyAlignment="1">
      <alignment vertical="center"/>
    </xf>
    <xf numFmtId="0" fontId="107" fillId="0" borderId="14" xfId="28" quotePrefix="1" applyFont="1" applyFill="1" applyBorder="1" applyAlignment="1">
      <alignment horizontal="center" vertical="center"/>
    </xf>
    <xf numFmtId="167" fontId="107" fillId="0" borderId="14" xfId="30" applyNumberFormat="1" applyFont="1" applyFill="1" applyBorder="1" applyAlignment="1">
      <alignment vertical="center"/>
    </xf>
    <xf numFmtId="0" fontId="107" fillId="0" borderId="0" xfId="27" applyFont="1" applyFill="1" applyAlignment="1">
      <alignment vertical="center"/>
    </xf>
    <xf numFmtId="171" fontId="33" fillId="0" borderId="12" xfId="34" applyNumberFormat="1" applyFont="1" applyFill="1" applyBorder="1" applyAlignment="1">
      <alignment horizontal="center" vertical="center"/>
    </xf>
    <xf numFmtId="43" fontId="119" fillId="0" borderId="10" xfId="1" applyFont="1" applyFill="1" applyBorder="1" applyAlignment="1">
      <alignment horizontal="left" vertical="center" wrapText="1"/>
    </xf>
    <xf numFmtId="43" fontId="120" fillId="0" borderId="10" xfId="1" applyFont="1" applyFill="1" applyBorder="1" applyAlignment="1">
      <alignment horizontal="center" vertical="center" wrapText="1"/>
    </xf>
    <xf numFmtId="43" fontId="121" fillId="3" borderId="1" xfId="1" applyFont="1" applyFill="1" applyBorder="1" applyAlignment="1">
      <alignment horizontal="center" vertical="center"/>
    </xf>
    <xf numFmtId="43" fontId="94" fillId="0" borderId="0" xfId="1" applyFont="1" applyFill="1"/>
    <xf numFmtId="43" fontId="40" fillId="0" borderId="0" xfId="1" applyFont="1" applyFill="1"/>
    <xf numFmtId="43" fontId="122" fillId="0" borderId="0" xfId="1" applyFont="1" applyFill="1" applyAlignment="1">
      <alignment vertical="center"/>
    </xf>
    <xf numFmtId="43" fontId="119" fillId="0" borderId="1" xfId="1" applyFont="1" applyFill="1" applyBorder="1" applyAlignment="1">
      <alignment horizontal="left" vertical="center" wrapText="1"/>
    </xf>
    <xf numFmtId="43" fontId="120" fillId="0" borderId="1" xfId="1" applyFont="1" applyFill="1" applyBorder="1" applyAlignment="1">
      <alignment horizontal="center" vertical="center"/>
    </xf>
    <xf numFmtId="43" fontId="123" fillId="0" borderId="14" xfId="1" applyFont="1" applyFill="1" applyBorder="1" applyAlignment="1">
      <alignment horizontal="left" vertical="center" wrapText="1"/>
    </xf>
    <xf numFmtId="43" fontId="124" fillId="0" borderId="1" xfId="1" applyFont="1" applyFill="1" applyBorder="1" applyAlignment="1">
      <alignment horizontal="center" vertical="center"/>
    </xf>
    <xf numFmtId="43" fontId="38" fillId="0" borderId="0" xfId="1" applyFont="1" applyFill="1" applyAlignment="1">
      <alignment vertical="center"/>
    </xf>
    <xf numFmtId="43" fontId="111" fillId="0" borderId="14" xfId="1" applyFont="1" applyBorder="1" applyAlignment="1">
      <alignment vertical="center"/>
    </xf>
    <xf numFmtId="43" fontId="111" fillId="0" borderId="10" xfId="1" applyFont="1" applyBorder="1" applyAlignment="1">
      <alignment vertical="center"/>
    </xf>
    <xf numFmtId="43" fontId="125" fillId="0" borderId="10" xfId="1" applyFont="1" applyBorder="1" applyAlignment="1">
      <alignment vertical="center"/>
    </xf>
    <xf numFmtId="43" fontId="112" fillId="0" borderId="14" xfId="1" applyFont="1" applyBorder="1" applyAlignment="1" applyProtection="1">
      <alignment horizontal="right"/>
    </xf>
    <xf numFmtId="43" fontId="112" fillId="0" borderId="10" xfId="1" applyFont="1" applyBorder="1" applyAlignment="1" applyProtection="1">
      <alignment horizontal="right"/>
    </xf>
    <xf numFmtId="3" fontId="112" fillId="0" borderId="14" xfId="28" applyNumberFormat="1" applyFont="1" applyBorder="1" applyAlignment="1" applyProtection="1">
      <alignment horizontal="right"/>
    </xf>
    <xf numFmtId="43" fontId="111" fillId="0" borderId="14" xfId="1" applyFont="1" applyBorder="1" applyAlignment="1" applyProtection="1">
      <alignment horizontal="right"/>
    </xf>
    <xf numFmtId="43" fontId="59" fillId="0" borderId="0" xfId="1" quotePrefix="1" applyFont="1" applyAlignment="1" applyProtection="1">
      <alignment horizontal="left"/>
    </xf>
    <xf numFmtId="43" fontId="60" fillId="0" borderId="0" xfId="1" quotePrefix="1" applyFont="1" applyAlignment="1" applyProtection="1">
      <alignment horizontal="left"/>
    </xf>
    <xf numFmtId="43" fontId="117" fillId="0" borderId="14" xfId="1" applyFont="1" applyBorder="1" applyAlignment="1">
      <alignment horizontal="right" vertical="center"/>
    </xf>
    <xf numFmtId="43" fontId="117" fillId="0" borderId="13" xfId="1" applyFont="1" applyBorder="1" applyAlignment="1">
      <alignment horizontal="right" vertical="center"/>
    </xf>
    <xf numFmtId="167" fontId="38" fillId="0" borderId="0" xfId="0" applyNumberFormat="1" applyFont="1"/>
    <xf numFmtId="43" fontId="127" fillId="0" borderId="1" xfId="1" applyFont="1" applyBorder="1" applyAlignment="1">
      <alignment vertical="center"/>
    </xf>
    <xf numFmtId="43" fontId="128" fillId="0" borderId="1" xfId="1" applyFont="1" applyBorder="1" applyAlignment="1">
      <alignment vertical="center"/>
    </xf>
    <xf numFmtId="43" fontId="129" fillId="0" borderId="14" xfId="1" applyFont="1" applyBorder="1" applyAlignment="1">
      <alignment vertical="center" wrapText="1"/>
    </xf>
    <xf numFmtId="43" fontId="85" fillId="0" borderId="14" xfId="1" applyFont="1" applyBorder="1" applyAlignment="1">
      <alignment vertical="center" wrapText="1"/>
    </xf>
    <xf numFmtId="43" fontId="86" fillId="0" borderId="1" xfId="1" applyFont="1" applyBorder="1" applyAlignment="1">
      <alignment vertical="center" wrapText="1"/>
    </xf>
    <xf numFmtId="43" fontId="130" fillId="0" borderId="1" xfId="1" applyFont="1" applyBorder="1" applyAlignment="1">
      <alignment vertical="center" wrapText="1"/>
    </xf>
    <xf numFmtId="43" fontId="131" fillId="0" borderId="1" xfId="1" applyFont="1" applyBorder="1" applyAlignment="1">
      <alignment vertical="center" wrapText="1"/>
    </xf>
    <xf numFmtId="43" fontId="129" fillId="0" borderId="14" xfId="1" applyFont="1" applyBorder="1" applyAlignment="1">
      <alignment vertical="center"/>
    </xf>
    <xf numFmtId="43" fontId="130" fillId="0" borderId="1" xfId="1" applyFont="1" applyBorder="1" applyAlignment="1">
      <alignment vertical="center"/>
    </xf>
    <xf numFmtId="43" fontId="130" fillId="3" borderId="14" xfId="1" applyFont="1" applyFill="1" applyBorder="1" applyAlignment="1">
      <alignment vertical="center" wrapText="1"/>
    </xf>
    <xf numFmtId="43" fontId="130" fillId="3" borderId="14" xfId="1" applyFont="1" applyFill="1" applyBorder="1" applyAlignment="1">
      <alignment vertical="center"/>
    </xf>
    <xf numFmtId="43" fontId="130" fillId="3" borderId="1" xfId="1" applyFont="1" applyFill="1" applyBorder="1" applyAlignment="1">
      <alignment vertical="center"/>
    </xf>
    <xf numFmtId="43" fontId="129" fillId="3" borderId="14" xfId="1" applyFont="1" applyFill="1" applyBorder="1" applyAlignment="1">
      <alignment vertical="center"/>
    </xf>
    <xf numFmtId="43" fontId="129" fillId="0" borderId="14" xfId="1" applyFont="1" applyFill="1" applyBorder="1" applyAlignment="1">
      <alignment vertical="center"/>
    </xf>
    <xf numFmtId="43" fontId="130" fillId="0" borderId="1" xfId="1" applyFont="1" applyFill="1" applyBorder="1" applyAlignment="1">
      <alignment vertical="center"/>
    </xf>
    <xf numFmtId="43" fontId="131" fillId="0" borderId="1" xfId="1" applyFont="1" applyBorder="1" applyAlignment="1">
      <alignment vertical="center"/>
    </xf>
    <xf numFmtId="43" fontId="132" fillId="0" borderId="0" xfId="1" applyFont="1" applyFill="1"/>
    <xf numFmtId="43" fontId="132" fillId="0" borderId="0" xfId="1" applyFont="1"/>
    <xf numFmtId="43" fontId="37" fillId="3" borderId="14" xfId="1" applyFont="1" applyFill="1" applyBorder="1" applyAlignment="1">
      <alignment vertical="center"/>
    </xf>
    <xf numFmtId="43" fontId="133" fillId="0" borderId="14" xfId="1" applyFont="1" applyBorder="1" applyAlignment="1">
      <alignment vertical="center"/>
    </xf>
    <xf numFmtId="43" fontId="134" fillId="0" borderId="1" xfId="1" applyFont="1" applyBorder="1" applyAlignment="1">
      <alignment vertical="center"/>
    </xf>
    <xf numFmtId="0" fontId="37" fillId="3" borderId="1" xfId="37" applyNumberFormat="1" applyFont="1" applyFill="1" applyBorder="1" applyAlignment="1" applyProtection="1">
      <alignment horizontal="center" vertical="center"/>
    </xf>
    <xf numFmtId="170" fontId="129" fillId="0" borderId="14" xfId="27" applyNumberFormat="1" applyFont="1" applyBorder="1" applyAlignment="1">
      <alignment horizontal="center" vertical="center"/>
    </xf>
    <xf numFmtId="43" fontId="129" fillId="0" borderId="14" xfId="1" applyFont="1" applyBorder="1" applyAlignment="1">
      <alignment horizontal="center" vertical="center"/>
    </xf>
    <xf numFmtId="170" fontId="129" fillId="0" borderId="13" xfId="27" applyNumberFormat="1" applyFont="1" applyBorder="1" applyAlignment="1">
      <alignment horizontal="center" vertical="center"/>
    </xf>
    <xf numFmtId="170" fontId="129" fillId="0" borderId="14" xfId="27" applyNumberFormat="1" applyFont="1" applyBorder="1" applyAlignment="1">
      <alignment horizontal="center"/>
    </xf>
    <xf numFmtId="170" fontId="129" fillId="0" borderId="13" xfId="27" applyNumberFormat="1" applyFont="1" applyBorder="1" applyAlignment="1">
      <alignment horizontal="center"/>
    </xf>
    <xf numFmtId="170" fontId="129" fillId="0" borderId="0" xfId="27" applyNumberFormat="1" applyFont="1" applyBorder="1" applyAlignment="1">
      <alignment horizontal="center" vertical="center"/>
    </xf>
    <xf numFmtId="43" fontId="135" fillId="0" borderId="0" xfId="1" applyFont="1" applyBorder="1" applyAlignment="1">
      <alignment horizontal="center" vertical="center"/>
    </xf>
    <xf numFmtId="0" fontId="34" fillId="0" borderId="0" xfId="27" quotePrefix="1" applyFont="1" applyAlignment="1">
      <alignment horizontal="left" vertical="center"/>
    </xf>
    <xf numFmtId="43" fontId="136" fillId="0" borderId="13" xfId="1" applyFont="1" applyBorder="1" applyAlignment="1">
      <alignment horizontal="center" vertical="center"/>
    </xf>
    <xf numFmtId="43" fontId="136" fillId="0" borderId="14" xfId="1" applyFont="1" applyBorder="1" applyAlignment="1">
      <alignment horizontal="center"/>
    </xf>
    <xf numFmtId="43" fontId="136" fillId="0" borderId="13" xfId="1" applyFont="1" applyBorder="1" applyAlignment="1">
      <alignment horizontal="center"/>
    </xf>
    <xf numFmtId="170" fontId="137" fillId="0" borderId="9" xfId="27" applyNumberFormat="1" applyFont="1" applyBorder="1" applyAlignment="1" applyProtection="1">
      <alignment horizontal="right" vertical="center"/>
    </xf>
    <xf numFmtId="43" fontId="137" fillId="0" borderId="9" xfId="1" applyFont="1" applyBorder="1" applyAlignment="1" applyProtection="1">
      <alignment horizontal="right" vertical="center"/>
    </xf>
    <xf numFmtId="170" fontId="137" fillId="0" borderId="9" xfId="27" applyNumberFormat="1" applyFont="1" applyFill="1" applyBorder="1" applyAlignment="1" applyProtection="1">
      <alignment horizontal="right" vertical="center"/>
    </xf>
    <xf numFmtId="43" fontId="137" fillId="0" borderId="9" xfId="1" applyFont="1" applyFill="1" applyBorder="1" applyAlignment="1" applyProtection="1">
      <alignment horizontal="right" vertical="center"/>
    </xf>
    <xf numFmtId="170" fontId="138" fillId="0" borderId="6" xfId="27" applyNumberFormat="1" applyFont="1" applyBorder="1" applyAlignment="1" applyProtection="1">
      <alignment horizontal="right" vertical="center"/>
    </xf>
    <xf numFmtId="43" fontId="138" fillId="0" borderId="6" xfId="1" applyFont="1" applyBorder="1" applyAlignment="1" applyProtection="1">
      <alignment horizontal="right" vertical="center"/>
    </xf>
    <xf numFmtId="170" fontId="138" fillId="0" borderId="6" xfId="27" applyNumberFormat="1" applyFont="1" applyFill="1" applyBorder="1" applyAlignment="1" applyProtection="1">
      <alignment horizontal="right" vertical="center"/>
    </xf>
    <xf numFmtId="43" fontId="138" fillId="0" borderId="6" xfId="1" applyFont="1" applyFill="1" applyBorder="1" applyAlignment="1" applyProtection="1">
      <alignment horizontal="right" vertical="center"/>
    </xf>
    <xf numFmtId="167" fontId="62" fillId="0" borderId="8" xfId="1" applyNumberFormat="1" applyFont="1" applyBorder="1" applyAlignment="1">
      <alignment vertical="center"/>
    </xf>
    <xf numFmtId="167" fontId="62" fillId="0" borderId="14" xfId="1" applyNumberFormat="1" applyFont="1" applyBorder="1" applyAlignment="1">
      <alignment vertical="center"/>
    </xf>
    <xf numFmtId="183" fontId="56" fillId="3" borderId="8" xfId="34" applyNumberFormat="1" applyFont="1" applyFill="1" applyBorder="1" applyAlignment="1">
      <alignment vertical="center"/>
    </xf>
    <xf numFmtId="43" fontId="62" fillId="0" borderId="14" xfId="1" applyFont="1" applyBorder="1" applyAlignment="1">
      <alignment horizontal="right" vertical="center"/>
    </xf>
    <xf numFmtId="167" fontId="62" fillId="0" borderId="9" xfId="1" applyNumberFormat="1" applyFont="1" applyBorder="1" applyAlignment="1">
      <alignment vertical="center"/>
    </xf>
    <xf numFmtId="186" fontId="56" fillId="3" borderId="9" xfId="34" applyNumberFormat="1" applyFont="1" applyFill="1" applyBorder="1" applyAlignment="1">
      <alignment vertical="center"/>
    </xf>
    <xf numFmtId="167" fontId="62" fillId="0" borderId="0" xfId="1" applyNumberFormat="1" applyFont="1" applyBorder="1" applyAlignment="1">
      <alignment vertical="center"/>
    </xf>
    <xf numFmtId="167" fontId="62" fillId="0" borderId="13" xfId="1" applyNumberFormat="1" applyFont="1" applyBorder="1" applyAlignment="1">
      <alignment vertical="center"/>
    </xf>
    <xf numFmtId="183" fontId="56" fillId="3" borderId="11" xfId="34" applyNumberFormat="1" applyFont="1" applyFill="1" applyBorder="1" applyAlignment="1">
      <alignment vertical="center"/>
    </xf>
    <xf numFmtId="43" fontId="62" fillId="0" borderId="13" xfId="1" applyFont="1" applyBorder="1" applyAlignment="1">
      <alignment horizontal="right" vertical="center"/>
    </xf>
    <xf numFmtId="167" fontId="62" fillId="0" borderId="12" xfId="1" applyNumberFormat="1" applyFont="1" applyBorder="1" applyAlignment="1">
      <alignment vertical="center"/>
    </xf>
    <xf numFmtId="43" fontId="86" fillId="0" borderId="13" xfId="1" applyFont="1" applyBorder="1" applyAlignment="1">
      <alignment horizontal="right" vertical="center"/>
    </xf>
    <xf numFmtId="186" fontId="56" fillId="3" borderId="12" xfId="34" applyNumberFormat="1" applyFont="1" applyFill="1" applyBorder="1" applyAlignment="1">
      <alignment vertical="center"/>
    </xf>
    <xf numFmtId="43" fontId="62" fillId="0" borderId="14" xfId="1" applyFont="1" applyBorder="1"/>
    <xf numFmtId="43" fontId="56" fillId="3" borderId="4" xfId="1" applyFont="1" applyFill="1" applyBorder="1" applyAlignment="1" applyProtection="1">
      <alignment horizontal="right"/>
    </xf>
    <xf numFmtId="43" fontId="56" fillId="0" borderId="4" xfId="1" applyFont="1" applyBorder="1" applyAlignment="1" applyProtection="1">
      <alignment horizontal="right"/>
    </xf>
    <xf numFmtId="43" fontId="62" fillId="0" borderId="9" xfId="1" applyFont="1" applyBorder="1" applyAlignment="1" applyProtection="1">
      <alignment horizontal="right"/>
    </xf>
    <xf numFmtId="43" fontId="56" fillId="3" borderId="9" xfId="1" applyFont="1" applyFill="1" applyBorder="1" applyAlignment="1" applyProtection="1">
      <alignment horizontal="right"/>
    </xf>
    <xf numFmtId="43" fontId="56" fillId="0" borderId="9" xfId="1" applyFont="1" applyBorder="1" applyAlignment="1" applyProtection="1">
      <alignment horizontal="right"/>
    </xf>
    <xf numFmtId="43" fontId="62" fillId="0" borderId="9" xfId="1" applyFont="1" applyBorder="1"/>
    <xf numFmtId="43" fontId="65" fillId="0" borderId="14" xfId="1" applyFont="1" applyBorder="1"/>
    <xf numFmtId="43" fontId="65" fillId="0" borderId="9" xfId="1" applyFont="1" applyBorder="1"/>
    <xf numFmtId="43" fontId="62" fillId="0" borderId="13" xfId="1" applyFont="1" applyBorder="1"/>
    <xf numFmtId="43" fontId="65" fillId="0" borderId="13" xfId="1" applyFont="1" applyBorder="1"/>
    <xf numFmtId="43" fontId="65" fillId="0" borderId="12" xfId="1" applyFont="1" applyBorder="1"/>
    <xf numFmtId="43" fontId="56" fillId="0" borderId="1" xfId="1" applyFont="1" applyBorder="1" applyAlignment="1" applyProtection="1">
      <alignment horizontal="right"/>
    </xf>
    <xf numFmtId="43" fontId="56" fillId="0" borderId="6" xfId="1" applyFont="1" applyBorder="1" applyAlignment="1" applyProtection="1">
      <alignment horizontal="right"/>
    </xf>
    <xf numFmtId="43" fontId="56" fillId="3" borderId="6" xfId="1" applyFont="1" applyFill="1" applyBorder="1" applyAlignment="1" applyProtection="1">
      <alignment horizontal="right"/>
    </xf>
    <xf numFmtId="43" fontId="56" fillId="3" borderId="1" xfId="1" applyFont="1" applyFill="1" applyBorder="1" applyAlignment="1" applyProtection="1">
      <alignment horizontal="right"/>
    </xf>
    <xf numFmtId="43" fontId="62" fillId="0" borderId="0" xfId="1" applyFont="1"/>
    <xf numFmtId="43" fontId="140" fillId="0" borderId="13" xfId="1" applyFont="1" applyFill="1" applyBorder="1" applyAlignment="1">
      <alignment horizontal="right" vertical="center"/>
    </xf>
    <xf numFmtId="43" fontId="140" fillId="0" borderId="14" xfId="1" applyFont="1" applyFill="1" applyBorder="1" applyAlignment="1">
      <alignment horizontal="right" vertical="center"/>
    </xf>
    <xf numFmtId="43" fontId="124" fillId="0" borderId="14" xfId="1" applyFont="1" applyFill="1" applyBorder="1" applyAlignment="1">
      <alignment horizontal="right" vertical="center"/>
    </xf>
    <xf numFmtId="43" fontId="51" fillId="0" borderId="14" xfId="1" applyFont="1" applyFill="1" applyBorder="1" applyAlignment="1">
      <alignment horizontal="center" vertical="center"/>
    </xf>
    <xf numFmtId="43" fontId="51" fillId="0" borderId="13" xfId="1" applyFont="1" applyFill="1" applyBorder="1" applyAlignment="1">
      <alignment horizontal="center" vertical="center"/>
    </xf>
    <xf numFmtId="43" fontId="51" fillId="0" borderId="1" xfId="1" applyFont="1" applyFill="1" applyBorder="1" applyAlignment="1">
      <alignment horizontal="center" vertical="center"/>
    </xf>
    <xf numFmtId="43" fontId="118" fillId="0" borderId="1" xfId="1" applyFont="1" applyFill="1" applyBorder="1" applyAlignment="1">
      <alignment horizontal="center" vertical="center"/>
    </xf>
    <xf numFmtId="43" fontId="141" fillId="0" borderId="10" xfId="1" applyFont="1" applyFill="1" applyBorder="1" applyAlignment="1">
      <alignment horizontal="center" vertical="center" wrapText="1"/>
    </xf>
    <xf numFmtId="43" fontId="51" fillId="0" borderId="8" xfId="1" applyFont="1" applyFill="1" applyBorder="1" applyAlignment="1">
      <alignment horizontal="center" vertical="center"/>
    </xf>
    <xf numFmtId="43" fontId="80" fillId="0" borderId="14" xfId="1" applyFont="1" applyFill="1" applyBorder="1" applyAlignment="1">
      <alignment horizontal="center" vertical="center"/>
    </xf>
    <xf numFmtId="43" fontId="48" fillId="0" borderId="10" xfId="1" applyFont="1" applyFill="1" applyBorder="1" applyAlignment="1">
      <alignment horizontal="center" vertical="center"/>
    </xf>
    <xf numFmtId="43" fontId="141" fillId="0" borderId="1" xfId="1" applyFont="1" applyFill="1" applyBorder="1" applyAlignment="1">
      <alignment horizontal="center" vertical="center"/>
    </xf>
    <xf numFmtId="43" fontId="51" fillId="0" borderId="15" xfId="1" applyFont="1" applyFill="1" applyBorder="1" applyAlignment="1">
      <alignment horizontal="center" vertical="center"/>
    </xf>
    <xf numFmtId="43" fontId="80" fillId="0" borderId="1" xfId="1" applyFont="1" applyFill="1" applyBorder="1" applyAlignment="1">
      <alignment horizontal="center" vertical="center"/>
    </xf>
    <xf numFmtId="43" fontId="80" fillId="0" borderId="15" xfId="1" applyFont="1" applyFill="1" applyBorder="1" applyAlignment="1">
      <alignment horizontal="center" vertical="center"/>
    </xf>
    <xf numFmtId="43" fontId="80" fillId="0" borderId="9" xfId="1" applyFont="1" applyFill="1" applyBorder="1" applyAlignment="1">
      <alignment horizontal="center" vertical="center"/>
    </xf>
    <xf numFmtId="43" fontId="140" fillId="3" borderId="1" xfId="1" applyFont="1" applyFill="1" applyBorder="1" applyAlignment="1">
      <alignment horizontal="center" vertical="center"/>
    </xf>
    <xf numFmtId="43" fontId="116" fillId="0" borderId="14" xfId="1" applyFont="1" applyFill="1" applyBorder="1" applyAlignment="1">
      <alignment horizontal="center" vertical="center"/>
    </xf>
    <xf numFmtId="43" fontId="80" fillId="0" borderId="8" xfId="1" applyFont="1" applyFill="1" applyBorder="1" applyAlignment="1">
      <alignment horizontal="center" vertical="center"/>
    </xf>
    <xf numFmtId="43" fontId="116" fillId="0" borderId="9" xfId="1" applyFont="1" applyFill="1" applyBorder="1" applyAlignment="1">
      <alignment horizontal="center" vertical="center"/>
    </xf>
    <xf numFmtId="43" fontId="140" fillId="3" borderId="14" xfId="1" applyFont="1" applyFill="1" applyBorder="1" applyAlignment="1">
      <alignment horizontal="center" vertical="center"/>
    </xf>
    <xf numFmtId="43" fontId="140" fillId="3" borderId="7" xfId="1" applyFont="1" applyFill="1" applyBorder="1" applyAlignment="1">
      <alignment horizontal="center" vertical="center"/>
    </xf>
    <xf numFmtId="43" fontId="140" fillId="3" borderId="17" xfId="1" applyFont="1" applyFill="1" applyBorder="1" applyAlignment="1">
      <alignment horizontal="center" vertical="center"/>
    </xf>
    <xf numFmtId="43" fontId="140" fillId="3" borderId="15" xfId="1" applyFont="1" applyFill="1" applyBorder="1" applyAlignment="1">
      <alignment horizontal="center" vertical="center"/>
    </xf>
    <xf numFmtId="43" fontId="80" fillId="0" borderId="7" xfId="1" applyFont="1" applyFill="1" applyBorder="1" applyAlignment="1">
      <alignment horizontal="center" vertical="center"/>
    </xf>
    <xf numFmtId="43" fontId="80" fillId="0" borderId="17" xfId="1" applyFont="1" applyFill="1" applyBorder="1" applyAlignment="1">
      <alignment horizontal="center" vertical="center"/>
    </xf>
    <xf numFmtId="43" fontId="80" fillId="0" borderId="13" xfId="1" applyFont="1" applyFill="1" applyBorder="1" applyAlignment="1">
      <alignment horizontal="center" vertical="center"/>
    </xf>
    <xf numFmtId="43" fontId="80" fillId="0" borderId="11" xfId="1" applyFont="1" applyFill="1" applyBorder="1" applyAlignment="1">
      <alignment horizontal="center" vertical="center"/>
    </xf>
    <xf numFmtId="43" fontId="80" fillId="0" borderId="10" xfId="1" applyFont="1" applyFill="1" applyBorder="1" applyAlignment="1">
      <alignment horizontal="center" vertical="center" wrapText="1"/>
    </xf>
    <xf numFmtId="43" fontId="80" fillId="0" borderId="12" xfId="1" applyFont="1" applyFill="1" applyBorder="1" applyAlignment="1">
      <alignment horizontal="center" vertical="center"/>
    </xf>
    <xf numFmtId="43" fontId="51" fillId="0" borderId="12" xfId="1" applyFont="1" applyFill="1" applyBorder="1" applyAlignment="1">
      <alignment horizontal="center" vertical="center"/>
    </xf>
    <xf numFmtId="43" fontId="116" fillId="0" borderId="1" xfId="1" applyFont="1" applyFill="1" applyBorder="1" applyAlignment="1">
      <alignment horizontal="center" vertical="center"/>
    </xf>
    <xf numFmtId="43" fontId="116" fillId="0" borderId="11" xfId="1" applyFont="1" applyFill="1" applyBorder="1" applyAlignment="1">
      <alignment horizontal="center" vertical="center"/>
    </xf>
    <xf numFmtId="43" fontId="116" fillId="0" borderId="8" xfId="1" applyFont="1" applyFill="1" applyBorder="1" applyAlignment="1">
      <alignment horizontal="center" vertical="center"/>
    </xf>
    <xf numFmtId="43" fontId="34" fillId="0" borderId="1" xfId="1" applyFont="1" applyFill="1" applyBorder="1" applyAlignment="1" applyProtection="1">
      <alignment vertical="center"/>
    </xf>
    <xf numFmtId="43" fontId="34" fillId="0" borderId="1" xfId="1" quotePrefix="1" applyFont="1" applyFill="1" applyBorder="1" applyAlignment="1" applyProtection="1">
      <alignment horizontal="center" vertical="center"/>
    </xf>
    <xf numFmtId="43" fontId="133" fillId="0" borderId="1" xfId="1" applyFont="1" applyFill="1" applyBorder="1" applyAlignment="1" applyProtection="1">
      <alignment vertical="center"/>
    </xf>
    <xf numFmtId="43" fontId="88" fillId="0" borderId="1" xfId="1" applyFont="1" applyFill="1" applyBorder="1" applyAlignment="1" applyProtection="1">
      <alignment vertical="center"/>
    </xf>
    <xf numFmtId="43" fontId="88" fillId="0" borderId="1" xfId="1" applyFont="1" applyFill="1" applyBorder="1" applyAlignment="1" applyProtection="1">
      <alignment horizontal="center" vertical="center"/>
    </xf>
    <xf numFmtId="43" fontId="35" fillId="0" borderId="8" xfId="1" applyFont="1" applyFill="1" applyBorder="1" applyAlignment="1" applyProtection="1">
      <alignment horizontal="left" vertical="center"/>
    </xf>
    <xf numFmtId="43" fontId="37" fillId="0" borderId="8" xfId="1" applyFont="1" applyFill="1" applyBorder="1" applyAlignment="1" applyProtection="1">
      <alignment horizontal="left" vertical="center"/>
    </xf>
    <xf numFmtId="43" fontId="37" fillId="3" borderId="7" xfId="1" applyFont="1" applyFill="1" applyBorder="1" applyAlignment="1" applyProtection="1">
      <alignment horizontal="left" vertical="center"/>
    </xf>
    <xf numFmtId="43" fontId="35" fillId="0" borderId="8" xfId="1" quotePrefix="1" applyFont="1" applyFill="1" applyBorder="1" applyAlignment="1">
      <alignment horizontal="left" vertical="center"/>
    </xf>
    <xf numFmtId="43" fontId="35" fillId="0" borderId="11" xfId="1" quotePrefix="1" applyFont="1" applyFill="1" applyBorder="1" applyAlignment="1">
      <alignment horizontal="left" vertical="center"/>
    </xf>
    <xf numFmtId="43" fontId="35" fillId="0" borderId="8" xfId="1" applyFont="1" applyFill="1" applyBorder="1" applyAlignment="1">
      <alignment horizontal="left" vertical="center"/>
    </xf>
    <xf numFmtId="43" fontId="33" fillId="0" borderId="8" xfId="1" applyFont="1" applyFill="1" applyBorder="1" applyAlignment="1">
      <alignment horizontal="left" vertical="center"/>
    </xf>
    <xf numFmtId="43" fontId="55" fillId="0" borderId="8" xfId="1" applyFont="1" applyFill="1" applyBorder="1" applyAlignment="1">
      <alignment horizontal="left" vertical="center"/>
    </xf>
    <xf numFmtId="43" fontId="142" fillId="3" borderId="7" xfId="1" applyFont="1" applyFill="1" applyBorder="1" applyAlignment="1" applyProtection="1">
      <alignment horizontal="left" vertical="center"/>
    </xf>
    <xf numFmtId="43" fontId="101" fillId="0" borderId="8" xfId="1" applyFont="1" applyFill="1" applyBorder="1" applyAlignment="1">
      <alignment horizontal="left" vertical="center"/>
    </xf>
    <xf numFmtId="43" fontId="35" fillId="0" borderId="8" xfId="1" applyFont="1" applyFill="1" applyBorder="1" applyAlignment="1" applyProtection="1">
      <alignment horizontal="left" vertical="center" wrapText="1"/>
    </xf>
    <xf numFmtId="43" fontId="33" fillId="0" borderId="8" xfId="1" applyFont="1" applyFill="1" applyBorder="1" applyAlignment="1" applyProtection="1">
      <alignment horizontal="left" vertical="center"/>
    </xf>
    <xf numFmtId="43" fontId="33" fillId="0" borderId="11" xfId="1" applyFont="1" applyFill="1" applyBorder="1" applyAlignment="1" applyProtection="1">
      <alignment horizontal="left" vertical="center"/>
    </xf>
    <xf numFmtId="43" fontId="33" fillId="0" borderId="8" xfId="1" applyFont="1" applyFill="1" applyBorder="1" applyAlignment="1" applyProtection="1">
      <alignment horizontal="left" vertical="center" wrapText="1"/>
    </xf>
    <xf numFmtId="43" fontId="34" fillId="0" borderId="0" xfId="1" applyFont="1" applyFill="1" applyBorder="1" applyAlignment="1">
      <alignment horizontal="left" vertical="center"/>
    </xf>
    <xf numFmtId="43" fontId="133" fillId="3" borderId="6" xfId="1" applyFont="1" applyFill="1" applyBorder="1" applyAlignment="1" applyProtection="1">
      <alignment vertical="center"/>
    </xf>
    <xf numFmtId="43" fontId="142" fillId="3" borderId="1" xfId="1" applyFont="1" applyFill="1" applyBorder="1" applyAlignment="1" applyProtection="1">
      <alignment vertical="center"/>
    </xf>
    <xf numFmtId="43" fontId="142" fillId="3" borderId="1" xfId="1" applyFont="1" applyFill="1" applyBorder="1" applyAlignment="1" applyProtection="1">
      <alignment horizontal="center" vertical="center"/>
    </xf>
    <xf numFmtId="43" fontId="142" fillId="0" borderId="1" xfId="1" applyFont="1" applyFill="1" applyBorder="1" applyAlignment="1" applyProtection="1">
      <alignment vertical="center"/>
    </xf>
    <xf numFmtId="43" fontId="34" fillId="3" borderId="6" xfId="1" applyFont="1" applyFill="1" applyBorder="1" applyAlignment="1" applyProtection="1">
      <alignment vertical="center"/>
    </xf>
    <xf numFmtId="43" fontId="34" fillId="3" borderId="1" xfId="1" applyFont="1" applyFill="1" applyBorder="1" applyAlignment="1" applyProtection="1">
      <alignment vertical="center"/>
    </xf>
    <xf numFmtId="43" fontId="37" fillId="3" borderId="1" xfId="1" applyFont="1" applyFill="1" applyBorder="1" applyAlignment="1" applyProtection="1">
      <alignment vertical="center"/>
    </xf>
    <xf numFmtId="43" fontId="37" fillId="3" borderId="1" xfId="1" applyFont="1" applyFill="1" applyBorder="1" applyAlignment="1" applyProtection="1">
      <alignment horizontal="center" vertical="center"/>
    </xf>
    <xf numFmtId="43" fontId="143" fillId="2" borderId="1" xfId="1" applyFont="1" applyFill="1" applyBorder="1" applyAlignment="1" applyProtection="1">
      <alignment vertical="center" wrapText="1"/>
    </xf>
    <xf numFmtId="167" fontId="52" fillId="2" borderId="1" xfId="1" applyNumberFormat="1" applyFont="1" applyFill="1" applyBorder="1" applyAlignment="1" applyProtection="1">
      <alignment vertical="center"/>
    </xf>
    <xf numFmtId="167" fontId="35" fillId="2" borderId="1" xfId="1" applyNumberFormat="1" applyFont="1" applyFill="1" applyBorder="1" applyAlignment="1" applyProtection="1">
      <alignment vertical="center"/>
    </xf>
    <xf numFmtId="167" fontId="35" fillId="2" borderId="1" xfId="1" applyNumberFormat="1" applyFont="1" applyFill="1" applyBorder="1" applyAlignment="1" applyProtection="1">
      <alignment horizontal="center" vertical="center"/>
    </xf>
    <xf numFmtId="167" fontId="63" fillId="2" borderId="1" xfId="1" applyNumberFormat="1" applyFont="1" applyFill="1" applyBorder="1" applyAlignment="1" applyProtection="1">
      <alignment vertical="center"/>
    </xf>
    <xf numFmtId="43" fontId="34" fillId="0" borderId="0" xfId="1" applyFont="1" applyFill="1" applyBorder="1" applyAlignment="1">
      <alignment vertical="top"/>
    </xf>
    <xf numFmtId="43" fontId="35" fillId="0" borderId="9" xfId="1" applyFont="1" applyFill="1" applyBorder="1" applyAlignment="1">
      <alignment horizontal="right" vertical="center"/>
    </xf>
    <xf numFmtId="43" fontId="35" fillId="0" borderId="14" xfId="1" applyFont="1" applyFill="1" applyBorder="1" applyAlignment="1">
      <alignment horizontal="right" vertical="center"/>
    </xf>
    <xf numFmtId="43" fontId="35" fillId="3" borderId="9" xfId="1" applyFont="1" applyFill="1" applyBorder="1" applyAlignment="1">
      <alignment horizontal="right" vertical="center"/>
    </xf>
    <xf numFmtId="43" fontId="62" fillId="0" borderId="14" xfId="1" applyFont="1" applyFill="1" applyBorder="1" applyAlignment="1">
      <alignment horizontal="left" vertical="center"/>
    </xf>
    <xf numFmtId="43" fontId="62" fillId="0" borderId="13" xfId="1" applyFont="1" applyFill="1" applyBorder="1" applyAlignment="1">
      <alignment horizontal="left" vertical="center"/>
    </xf>
    <xf numFmtId="43" fontId="56" fillId="0" borderId="1" xfId="1" applyFont="1" applyFill="1" applyBorder="1" applyAlignment="1">
      <alignment horizontal="left" vertical="center"/>
    </xf>
    <xf numFmtId="43" fontId="62" fillId="0" borderId="14" xfId="1" applyFont="1" applyFill="1" applyBorder="1" applyAlignment="1">
      <alignment horizontal="left" vertical="center" wrapText="1"/>
    </xf>
    <xf numFmtId="43" fontId="37" fillId="0" borderId="14" xfId="1" applyFont="1" applyFill="1" applyBorder="1" applyAlignment="1">
      <alignment horizontal="left" vertical="center"/>
    </xf>
    <xf numFmtId="43" fontId="34" fillId="0" borderId="14" xfId="1" applyFont="1" applyFill="1" applyBorder="1" applyAlignment="1">
      <alignment horizontal="left" vertical="center"/>
    </xf>
    <xf numFmtId="43" fontId="37" fillId="0" borderId="10" xfId="1" applyFont="1" applyFill="1" applyBorder="1" applyAlignment="1">
      <alignment horizontal="left" vertical="center"/>
    </xf>
    <xf numFmtId="43" fontId="62" fillId="0" borderId="1" xfId="1" applyFont="1" applyFill="1" applyBorder="1" applyAlignment="1">
      <alignment horizontal="left" vertical="center"/>
    </xf>
    <xf numFmtId="0" fontId="29" fillId="0" borderId="0" xfId="27" quotePrefix="1" applyFont="1" applyAlignment="1">
      <alignment horizontal="left"/>
    </xf>
    <xf numFmtId="0" fontId="28" fillId="0" borderId="0" xfId="27" quotePrefix="1" applyFont="1" applyAlignment="1">
      <alignment horizontal="left"/>
    </xf>
    <xf numFmtId="167" fontId="62" fillId="0" borderId="10" xfId="1" applyNumberFormat="1" applyFont="1" applyFill="1" applyBorder="1" applyAlignment="1" applyProtection="1">
      <alignment horizontal="right"/>
    </xf>
    <xf numFmtId="167" fontId="62" fillId="0" borderId="14" xfId="1" applyNumberFormat="1" applyFont="1" applyFill="1" applyBorder="1" applyAlignment="1" applyProtection="1">
      <alignment horizontal="right"/>
    </xf>
    <xf numFmtId="167" fontId="62" fillId="4" borderId="14" xfId="1" applyNumberFormat="1" applyFont="1" applyFill="1" applyBorder="1" applyAlignment="1" applyProtection="1">
      <alignment horizontal="right"/>
    </xf>
    <xf numFmtId="167" fontId="62" fillId="0" borderId="13" xfId="1" applyNumberFormat="1" applyFont="1" applyFill="1" applyBorder="1" applyAlignment="1" applyProtection="1">
      <alignment horizontal="right"/>
    </xf>
    <xf numFmtId="167" fontId="56" fillId="0" borderId="10" xfId="1" applyNumberFormat="1" applyFont="1" applyFill="1" applyBorder="1" applyAlignment="1" applyProtection="1">
      <alignment horizontal="right"/>
    </xf>
    <xf numFmtId="167" fontId="62" fillId="0" borderId="4" xfId="1" applyNumberFormat="1" applyFont="1" applyFill="1" applyBorder="1" applyAlignment="1" applyProtection="1">
      <alignment horizontal="right"/>
    </xf>
    <xf numFmtId="167" fontId="62" fillId="0" borderId="9" xfId="1" applyNumberFormat="1" applyFont="1" applyFill="1" applyBorder="1" applyAlignment="1" applyProtection="1">
      <alignment horizontal="right"/>
    </xf>
    <xf numFmtId="167" fontId="56" fillId="0" borderId="9" xfId="1" applyNumberFormat="1" applyFont="1" applyFill="1" applyBorder="1" applyAlignment="1" applyProtection="1">
      <alignment horizontal="right"/>
    </xf>
    <xf numFmtId="167" fontId="56" fillId="0" borderId="14" xfId="1" applyNumberFormat="1" applyFont="1" applyFill="1" applyBorder="1" applyAlignment="1" applyProtection="1">
      <alignment horizontal="right"/>
    </xf>
    <xf numFmtId="43" fontId="112" fillId="0" borderId="14" xfId="1" applyFont="1" applyBorder="1" applyAlignment="1" applyProtection="1">
      <alignment horizontal="right" vertical="center"/>
    </xf>
    <xf numFmtId="43" fontId="112" fillId="0" borderId="14" xfId="1" applyFont="1" applyFill="1" applyBorder="1" applyAlignment="1" applyProtection="1">
      <alignment horizontal="right" vertical="center"/>
    </xf>
    <xf numFmtId="43" fontId="112" fillId="0" borderId="13" xfId="1" applyFont="1" applyBorder="1" applyAlignment="1" applyProtection="1">
      <alignment horizontal="right"/>
    </xf>
    <xf numFmtId="0" fontId="107" fillId="0" borderId="8" xfId="28" quotePrefix="1" applyFont="1" applyBorder="1" applyAlignment="1">
      <alignment horizontal="right" vertical="center"/>
    </xf>
    <xf numFmtId="0" fontId="107" fillId="0" borderId="9" xfId="28" applyFont="1" applyBorder="1" applyAlignment="1">
      <alignment vertical="center"/>
    </xf>
    <xf numFmtId="167" fontId="107" fillId="0" borderId="14" xfId="1" applyNumberFormat="1" applyFont="1" applyBorder="1" applyAlignment="1">
      <alignment vertical="center"/>
    </xf>
    <xf numFmtId="167" fontId="107" fillId="0" borderId="14" xfId="1" applyNumberFormat="1" applyFont="1" applyFill="1" applyBorder="1" applyAlignment="1">
      <alignment vertical="center"/>
    </xf>
    <xf numFmtId="43" fontId="107" fillId="0" borderId="14" xfId="1" applyFont="1" applyBorder="1" applyAlignment="1">
      <alignment vertical="center"/>
    </xf>
    <xf numFmtId="0" fontId="107" fillId="0" borderId="0" xfId="27" applyFont="1" applyAlignment="1">
      <alignment vertical="center"/>
    </xf>
    <xf numFmtId="0" fontId="107" fillId="0" borderId="3" xfId="28" quotePrefix="1" applyFont="1" applyBorder="1" applyAlignment="1">
      <alignment horizontal="right" vertical="center"/>
    </xf>
    <xf numFmtId="0" fontId="107" fillId="0" borderId="16" xfId="28" applyFont="1" applyBorder="1" applyAlignment="1">
      <alignment vertical="center"/>
    </xf>
    <xf numFmtId="0" fontId="107" fillId="0" borderId="4" xfId="28" applyFont="1" applyBorder="1" applyAlignment="1">
      <alignment vertical="center"/>
    </xf>
    <xf numFmtId="43" fontId="112" fillId="0" borderId="14" xfId="1" applyFont="1" applyBorder="1" applyAlignment="1">
      <alignment vertical="center"/>
    </xf>
    <xf numFmtId="0" fontId="107" fillId="0" borderId="8" xfId="28" quotePrefix="1" applyFont="1" applyBorder="1" applyAlignment="1">
      <alignment horizontal="center" vertical="center"/>
    </xf>
    <xf numFmtId="43" fontId="147" fillId="0" borderId="14" xfId="1" applyFont="1" applyBorder="1" applyAlignment="1">
      <alignment vertical="center"/>
    </xf>
    <xf numFmtId="167" fontId="60" fillId="0" borderId="9" xfId="1" applyNumberFormat="1" applyFont="1" applyBorder="1" applyAlignment="1" applyProtection="1">
      <alignment horizontal="right" vertical="center"/>
    </xf>
    <xf numFmtId="43" fontId="60" fillId="0" borderId="9" xfId="1" applyFont="1" applyBorder="1" applyAlignment="1" applyProtection="1">
      <alignment horizontal="right" vertical="center"/>
    </xf>
    <xf numFmtId="167" fontId="60" fillId="0" borderId="9" xfId="1" applyNumberFormat="1" applyFont="1" applyBorder="1" applyAlignment="1" applyProtection="1">
      <alignment horizontal="left" vertical="center" indent="1"/>
    </xf>
    <xf numFmtId="167" fontId="59" fillId="3" borderId="9" xfId="1" applyNumberFormat="1" applyFont="1" applyFill="1" applyBorder="1" applyAlignment="1" applyProtection="1">
      <alignment horizontal="right" vertical="center"/>
    </xf>
    <xf numFmtId="43" fontId="59" fillId="3" borderId="9" xfId="1" applyFont="1" applyFill="1" applyBorder="1" applyAlignment="1" applyProtection="1">
      <alignment horizontal="right" vertical="center"/>
    </xf>
    <xf numFmtId="43" fontId="132" fillId="0" borderId="0" xfId="1" applyFont="1" applyAlignment="1">
      <alignment vertical="center"/>
    </xf>
    <xf numFmtId="43" fontId="147" fillId="0" borderId="13" xfId="1" applyFont="1" applyBorder="1" applyAlignment="1">
      <alignment vertical="center"/>
    </xf>
    <xf numFmtId="43" fontId="147" fillId="0" borderId="10" xfId="1" applyFont="1" applyBorder="1" applyAlignment="1">
      <alignment vertical="center"/>
    </xf>
    <xf numFmtId="167" fontId="60" fillId="0" borderId="9" xfId="1" applyNumberFormat="1" applyFont="1" applyFill="1" applyBorder="1" applyAlignment="1" applyProtection="1">
      <alignment horizontal="right" vertical="center"/>
    </xf>
    <xf numFmtId="43" fontId="60" fillId="0" borderId="9" xfId="1" applyFont="1" applyFill="1" applyBorder="1" applyAlignment="1" applyProtection="1">
      <alignment horizontal="right" vertical="center"/>
    </xf>
    <xf numFmtId="43" fontId="60" fillId="0" borderId="14" xfId="1" applyFont="1" applyBorder="1" applyAlignment="1">
      <alignment vertical="center"/>
    </xf>
    <xf numFmtId="43" fontId="146" fillId="0" borderId="0" xfId="1" applyFont="1" applyAlignment="1">
      <alignment vertical="center"/>
    </xf>
    <xf numFmtId="167" fontId="146" fillId="0" borderId="9" xfId="1" applyNumberFormat="1" applyFont="1" applyBorder="1" applyAlignment="1">
      <alignment horizontal="center" vertical="center"/>
    </xf>
    <xf numFmtId="43" fontId="146" fillId="0" borderId="9" xfId="1" applyFont="1" applyBorder="1" applyAlignment="1">
      <alignment horizontal="center" vertical="center"/>
    </xf>
    <xf numFmtId="0" fontId="31" fillId="0" borderId="0" xfId="28" quotePrefix="1" applyFont="1" applyAlignment="1" applyProtection="1">
      <alignment horizontal="left" vertical="center"/>
    </xf>
    <xf numFmtId="0" fontId="32" fillId="0" borderId="0" xfId="28" applyFont="1" applyBorder="1" applyAlignment="1" applyProtection="1">
      <alignment horizontal="left" vertical="center"/>
    </xf>
    <xf numFmtId="0" fontId="62" fillId="0" borderId="0" xfId="27" applyFont="1" applyBorder="1" applyAlignment="1">
      <alignment horizontal="left" vertical="center"/>
    </xf>
    <xf numFmtId="0" fontId="13" fillId="0" borderId="0" xfId="26" applyFont="1" applyAlignment="1">
      <alignment horizontal="center"/>
    </xf>
    <xf numFmtId="0" fontId="15" fillId="0" borderId="0" xfId="26" applyFont="1" applyAlignment="1">
      <alignment horizontal="center"/>
    </xf>
    <xf numFmtId="0" fontId="31" fillId="0" borderId="0" xfId="28" applyFont="1" applyBorder="1" applyAlignment="1" applyProtection="1">
      <alignment horizontal="left" vertical="center"/>
    </xf>
    <xf numFmtId="0" fontId="107" fillId="0" borderId="0" xfId="28" quotePrefix="1" applyFont="1" applyAlignment="1" applyProtection="1">
      <alignment horizontal="left" vertical="center"/>
    </xf>
    <xf numFmtId="0" fontId="107" fillId="0" borderId="2" xfId="28" applyFont="1" applyBorder="1" applyAlignment="1" applyProtection="1">
      <alignment horizontal="left" vertical="center"/>
    </xf>
    <xf numFmtId="0" fontId="109" fillId="0" borderId="0" xfId="27" applyFont="1" applyBorder="1" applyAlignment="1">
      <alignment horizontal="left"/>
    </xf>
    <xf numFmtId="0" fontId="107" fillId="0" borderId="4" xfId="27" applyFont="1" applyBorder="1" applyAlignment="1">
      <alignment horizontal="center" vertical="center"/>
    </xf>
    <xf numFmtId="0" fontId="107" fillId="0" borderId="10" xfId="27" applyFont="1" applyBorder="1" applyAlignment="1">
      <alignment horizontal="center" vertical="center"/>
    </xf>
    <xf numFmtId="0" fontId="107" fillId="0" borderId="7" xfId="27" applyFont="1" applyBorder="1" applyAlignment="1">
      <alignment horizontal="center" vertical="center" wrapText="1"/>
    </xf>
    <xf numFmtId="0" fontId="107" fillId="0" borderId="6" xfId="27" applyFont="1" applyBorder="1" applyAlignment="1">
      <alignment horizontal="center" vertical="center" wrapText="1"/>
    </xf>
    <xf numFmtId="0" fontId="107" fillId="0" borderId="2" xfId="27" applyFont="1" applyBorder="1" applyAlignment="1">
      <alignment horizontal="center" vertical="center"/>
    </xf>
    <xf numFmtId="0" fontId="107" fillId="0" borderId="12" xfId="27" applyFont="1" applyBorder="1" applyAlignment="1">
      <alignment horizontal="center" vertical="center"/>
    </xf>
    <xf numFmtId="0" fontId="107" fillId="0" borderId="0" xfId="28" quotePrefix="1" applyFont="1" applyAlignment="1" applyProtection="1">
      <alignment horizontal="left"/>
    </xf>
    <xf numFmtId="0" fontId="109" fillId="0" borderId="2" xfId="28" applyFont="1" applyBorder="1" applyAlignment="1" applyProtection="1">
      <alignment horizontal="left"/>
    </xf>
    <xf numFmtId="0" fontId="107" fillId="0" borderId="3" xfId="27" applyFont="1" applyBorder="1" applyAlignment="1">
      <alignment horizontal="center" vertical="center"/>
    </xf>
    <xf numFmtId="0" fontId="109" fillId="0" borderId="0" xfId="27" applyFont="1" applyBorder="1" applyAlignment="1">
      <alignment horizontal="left" vertical="center"/>
    </xf>
    <xf numFmtId="0" fontId="107" fillId="0" borderId="8" xfId="28" applyFont="1" applyBorder="1" applyAlignment="1">
      <alignment vertical="center" wrapText="1"/>
    </xf>
    <xf numFmtId="0" fontId="107" fillId="0" borderId="0" xfId="27" applyFont="1" applyBorder="1" applyAlignment="1">
      <alignment vertical="center" wrapText="1"/>
    </xf>
    <xf numFmtId="0" fontId="107" fillId="0" borderId="9" xfId="27" applyFont="1" applyBorder="1" applyAlignment="1">
      <alignment vertical="center" wrapText="1"/>
    </xf>
    <xf numFmtId="0" fontId="107" fillId="0" borderId="8" xfId="28" quotePrefix="1" applyFont="1" applyFill="1" applyBorder="1" applyAlignment="1">
      <alignment horizontal="left" vertical="center" wrapText="1"/>
    </xf>
    <xf numFmtId="0" fontId="107" fillId="0" borderId="0" xfId="28" quotePrefix="1" applyFont="1" applyFill="1" applyBorder="1" applyAlignment="1">
      <alignment horizontal="left" vertical="center" wrapText="1"/>
    </xf>
    <xf numFmtId="0" fontId="107" fillId="0" borderId="9" xfId="28" quotePrefix="1" applyFont="1" applyFill="1" applyBorder="1" applyAlignment="1">
      <alignment horizontal="left" vertical="center" wrapText="1"/>
    </xf>
    <xf numFmtId="168" fontId="107" fillId="0" borderId="8" xfId="28" applyNumberFormat="1" applyFont="1" applyBorder="1" applyAlignment="1">
      <alignment horizontal="left" vertical="center"/>
    </xf>
    <xf numFmtId="168" fontId="107" fillId="0" borderId="0" xfId="28" applyNumberFormat="1" applyFont="1" applyBorder="1" applyAlignment="1">
      <alignment horizontal="left" vertical="center"/>
    </xf>
    <xf numFmtId="168" fontId="107" fillId="0" borderId="9" xfId="28" applyNumberFormat="1" applyFont="1" applyBorder="1" applyAlignment="1">
      <alignment horizontal="left" vertical="center"/>
    </xf>
    <xf numFmtId="43" fontId="144" fillId="0" borderId="0" xfId="1" quotePrefix="1" applyFont="1" applyAlignment="1">
      <alignment horizontal="left" vertical="center"/>
    </xf>
    <xf numFmtId="43" fontId="145" fillId="0" borderId="0" xfId="1" quotePrefix="1" applyFont="1" applyAlignment="1" applyProtection="1">
      <alignment horizontal="left" vertical="center"/>
    </xf>
    <xf numFmtId="43" fontId="28" fillId="0" borderId="0" xfId="1" applyFont="1" applyBorder="1" applyAlignment="1">
      <alignment horizontal="right" vertical="center"/>
    </xf>
    <xf numFmtId="43" fontId="139" fillId="0" borderId="1" xfId="1" quotePrefix="1" applyFont="1" applyBorder="1" applyAlignment="1" applyProtection="1">
      <alignment horizontal="center" vertical="center" wrapText="1"/>
    </xf>
    <xf numFmtId="43" fontId="59" fillId="0" borderId="1" xfId="1" applyFont="1" applyBorder="1" applyAlignment="1" applyProtection="1">
      <alignment horizontal="center" vertical="center" wrapText="1"/>
    </xf>
    <xf numFmtId="43" fontId="28" fillId="0" borderId="10" xfId="1" applyFont="1" applyBorder="1" applyAlignment="1">
      <alignment horizontal="center" vertical="center"/>
    </xf>
    <xf numFmtId="43" fontId="28" fillId="0" borderId="14" xfId="1" applyFont="1" applyBorder="1" applyAlignment="1">
      <alignment horizontal="center" vertical="center"/>
    </xf>
    <xf numFmtId="43" fontId="28" fillId="0" borderId="1" xfId="1" applyFont="1" applyBorder="1" applyAlignment="1">
      <alignment horizontal="center" vertical="center" wrapText="1"/>
    </xf>
    <xf numFmtId="43" fontId="139" fillId="0" borderId="1" xfId="1" applyFont="1" applyBorder="1" applyAlignment="1">
      <alignment horizontal="center" vertical="center"/>
    </xf>
    <xf numFmtId="43" fontId="139" fillId="0" borderId="5" xfId="1" applyFont="1" applyBorder="1" applyAlignment="1" applyProtection="1">
      <alignment horizontal="center" vertical="center" wrapText="1"/>
    </xf>
    <xf numFmtId="43" fontId="139" fillId="0" borderId="6" xfId="1" applyFont="1" applyBorder="1" applyAlignment="1" applyProtection="1">
      <alignment horizontal="center" vertical="center" wrapText="1"/>
    </xf>
    <xf numFmtId="43" fontId="139" fillId="0" borderId="7" xfId="1" quotePrefix="1" applyFont="1" applyBorder="1" applyAlignment="1" applyProtection="1">
      <alignment horizontal="center" vertical="center" wrapText="1"/>
    </xf>
    <xf numFmtId="43" fontId="139" fillId="0" borderId="6" xfId="1" quotePrefix="1" applyFont="1" applyBorder="1" applyAlignment="1" applyProtection="1">
      <alignment horizontal="center" vertical="center" wrapText="1"/>
    </xf>
    <xf numFmtId="43" fontId="146" fillId="0" borderId="5" xfId="1" quotePrefix="1" applyFont="1" applyBorder="1" applyAlignment="1">
      <alignment horizontal="center" vertical="center"/>
    </xf>
    <xf numFmtId="43" fontId="146" fillId="0" borderId="6" xfId="1" quotePrefix="1" applyFont="1" applyBorder="1" applyAlignment="1">
      <alignment horizontal="center" vertical="center"/>
    </xf>
    <xf numFmtId="43" fontId="146" fillId="0" borderId="7" xfId="1" quotePrefix="1" applyFont="1" applyBorder="1" applyAlignment="1">
      <alignment horizontal="center" vertical="center"/>
    </xf>
    <xf numFmtId="43" fontId="29" fillId="0" borderId="7" xfId="1" quotePrefix="1" applyFont="1" applyBorder="1" applyAlignment="1" applyProtection="1">
      <alignment horizontal="center" vertical="center" wrapText="1"/>
    </xf>
    <xf numFmtId="43" fontId="29" fillId="0" borderId="6" xfId="1" quotePrefix="1" applyFont="1" applyBorder="1" applyAlignment="1" applyProtection="1">
      <alignment horizontal="center" vertical="center" wrapText="1"/>
    </xf>
    <xf numFmtId="43" fontId="29" fillId="0" borderId="1" xfId="1" applyFont="1" applyBorder="1" applyAlignment="1">
      <alignment horizontal="center" vertical="center"/>
    </xf>
    <xf numFmtId="43" fontId="29" fillId="0" borderId="1" xfId="1" quotePrefix="1" applyFont="1" applyBorder="1" applyAlignment="1" applyProtection="1">
      <alignment horizontal="center" vertical="center" wrapText="1"/>
    </xf>
    <xf numFmtId="43" fontId="29" fillId="0" borderId="5" xfId="1" applyFont="1" applyBorder="1" applyAlignment="1" applyProtection="1">
      <alignment horizontal="center" vertical="center" wrapText="1"/>
    </xf>
    <xf numFmtId="43" fontId="29" fillId="0" borderId="6" xfId="1" applyFont="1" applyBorder="1" applyAlignment="1" applyProtection="1">
      <alignment horizontal="center" vertical="center" wrapText="1"/>
    </xf>
    <xf numFmtId="0" fontId="28" fillId="0" borderId="0" xfId="33" applyFont="1" applyBorder="1" applyAlignment="1">
      <alignment horizontal="right" vertical="center"/>
    </xf>
    <xf numFmtId="43" fontId="29" fillId="0" borderId="1" xfId="1" applyFont="1" applyBorder="1" applyAlignment="1" applyProtection="1">
      <alignment horizontal="center" vertical="center" wrapText="1"/>
    </xf>
    <xf numFmtId="43" fontId="28" fillId="0" borderId="7" xfId="1" quotePrefix="1" applyFont="1" applyBorder="1" applyAlignment="1">
      <alignment horizontal="center" vertical="center"/>
    </xf>
    <xf numFmtId="43" fontId="28" fillId="0" borderId="6" xfId="1" quotePrefix="1" applyFont="1" applyBorder="1" applyAlignment="1">
      <alignment horizontal="center" vertical="center"/>
    </xf>
    <xf numFmtId="0" fontId="73" fillId="0" borderId="0" xfId="33" quotePrefix="1" applyFont="1" applyAlignment="1">
      <alignment horizontal="left" vertical="center"/>
    </xf>
    <xf numFmtId="43" fontId="73" fillId="0" borderId="0" xfId="1" quotePrefix="1" applyFont="1" applyAlignment="1">
      <alignment horizontal="left" vertical="center"/>
    </xf>
    <xf numFmtId="169" fontId="82" fillId="0" borderId="0" xfId="33" quotePrefix="1" applyNumberFormat="1" applyFont="1" applyAlignment="1" applyProtection="1">
      <alignment horizontal="left" vertical="center"/>
    </xf>
    <xf numFmtId="43" fontId="82" fillId="0" borderId="0" xfId="1" quotePrefix="1" applyFont="1" applyAlignment="1" applyProtection="1">
      <alignment horizontal="left" vertical="center"/>
    </xf>
    <xf numFmtId="43" fontId="28" fillId="0" borderId="5" xfId="1" quotePrefix="1" applyFont="1" applyBorder="1" applyAlignment="1">
      <alignment horizontal="center" vertical="center"/>
    </xf>
    <xf numFmtId="169" fontId="29" fillId="0" borderId="1" xfId="33" quotePrefix="1" applyNumberFormat="1" applyFont="1" applyBorder="1" applyAlignment="1" applyProtection="1">
      <alignment horizontal="center" vertical="center" wrapText="1"/>
    </xf>
    <xf numFmtId="169" fontId="29" fillId="0" borderId="1" xfId="33" applyNumberFormat="1" applyFont="1" applyBorder="1" applyAlignment="1" applyProtection="1">
      <alignment horizontal="center" vertical="center" wrapText="1"/>
    </xf>
    <xf numFmtId="169" fontId="29" fillId="0" borderId="5" xfId="33" applyNumberFormat="1" applyFont="1" applyBorder="1" applyAlignment="1" applyProtection="1">
      <alignment horizontal="center" vertical="center" wrapText="1"/>
    </xf>
    <xf numFmtId="169" fontId="29" fillId="0" borderId="6" xfId="33" applyNumberFormat="1" applyFont="1" applyBorder="1" applyAlignment="1" applyProtection="1">
      <alignment horizontal="center" vertical="center" wrapText="1"/>
    </xf>
    <xf numFmtId="169" fontId="29" fillId="0" borderId="7" xfId="33" quotePrefix="1" applyNumberFormat="1" applyFont="1" applyBorder="1" applyAlignment="1" applyProtection="1">
      <alignment horizontal="center" vertical="center" wrapText="1"/>
    </xf>
    <xf numFmtId="169" fontId="29" fillId="0" borderId="6" xfId="33" quotePrefix="1" applyNumberFormat="1" applyFont="1" applyBorder="1" applyAlignment="1" applyProtection="1">
      <alignment horizontal="center" vertical="center" wrapText="1"/>
    </xf>
    <xf numFmtId="0" fontId="28" fillId="0" borderId="1" xfId="33" applyFont="1" applyBorder="1" applyAlignment="1">
      <alignment horizontal="center" vertical="center" wrapText="1"/>
    </xf>
    <xf numFmtId="0" fontId="29" fillId="0" borderId="1" xfId="33" applyFont="1" applyBorder="1" applyAlignment="1">
      <alignment horizontal="center"/>
    </xf>
    <xf numFmtId="0" fontId="28" fillId="0" borderId="5" xfId="33" quotePrefix="1" applyFont="1" applyBorder="1" applyAlignment="1">
      <alignment horizontal="center" vertical="center"/>
    </xf>
    <xf numFmtId="0" fontId="28" fillId="0" borderId="6" xfId="33" quotePrefix="1" applyFont="1" applyBorder="1" applyAlignment="1">
      <alignment horizontal="center" vertical="center"/>
    </xf>
    <xf numFmtId="0" fontId="28" fillId="0" borderId="7" xfId="33" quotePrefix="1" applyFont="1" applyBorder="1" applyAlignment="1">
      <alignment horizontal="center"/>
    </xf>
    <xf numFmtId="0" fontId="28" fillId="0" borderId="6" xfId="33" quotePrefix="1" applyFont="1" applyBorder="1" applyAlignment="1">
      <alignment horizontal="center"/>
    </xf>
    <xf numFmtId="0" fontId="28" fillId="0" borderId="10" xfId="33" applyFont="1" applyBorder="1" applyAlignment="1">
      <alignment horizontal="center" vertical="center"/>
    </xf>
    <xf numFmtId="0" fontId="28" fillId="0" borderId="14" xfId="33" applyFont="1" applyBorder="1" applyAlignment="1">
      <alignment horizontal="center" vertical="center"/>
    </xf>
    <xf numFmtId="0" fontId="28" fillId="0" borderId="5" xfId="33" quotePrefix="1" applyFont="1" applyBorder="1" applyAlignment="1">
      <alignment horizontal="center"/>
    </xf>
    <xf numFmtId="0" fontId="35" fillId="0" borderId="7" xfId="27" quotePrefix="1" applyFont="1" applyBorder="1" applyAlignment="1">
      <alignment horizontal="center" vertical="center" wrapText="1"/>
    </xf>
    <xf numFmtId="0" fontId="35" fillId="0" borderId="6" xfId="27" quotePrefix="1" applyFont="1" applyBorder="1" applyAlignment="1">
      <alignment horizontal="center" vertical="center" wrapText="1"/>
    </xf>
    <xf numFmtId="0" fontId="33" fillId="3" borderId="10" xfId="35" applyFont="1" applyFill="1" applyBorder="1" applyAlignment="1">
      <alignment horizontal="center" vertical="center" wrapText="1"/>
    </xf>
    <xf numFmtId="0" fontId="33" fillId="3" borderId="13" xfId="35" applyFont="1" applyFill="1" applyBorder="1" applyAlignment="1">
      <alignment horizontal="center" vertical="center" wrapText="1"/>
    </xf>
    <xf numFmtId="0" fontId="29" fillId="0" borderId="0" xfId="35" quotePrefix="1" applyFont="1" applyAlignment="1">
      <alignment horizontal="left"/>
    </xf>
    <xf numFmtId="0" fontId="28" fillId="0" borderId="2" xfId="35" quotePrefix="1" applyFont="1" applyBorder="1" applyAlignment="1">
      <alignment horizontal="left"/>
    </xf>
    <xf numFmtId="0" fontId="33" fillId="0" borderId="2" xfId="35" applyFont="1" applyBorder="1" applyAlignment="1">
      <alignment horizontal="right" vertical="center"/>
    </xf>
    <xf numFmtId="0" fontId="59" fillId="0" borderId="0" xfId="33" quotePrefix="1" applyFont="1" applyAlignment="1">
      <alignment horizontal="left" vertical="center"/>
    </xf>
    <xf numFmtId="169" fontId="59" fillId="0" borderId="0" xfId="33" quotePrefix="1" applyNumberFormat="1" applyFont="1" applyAlignment="1" applyProtection="1">
      <alignment horizontal="left" vertical="center"/>
    </xf>
    <xf numFmtId="169" fontId="29" fillId="0" borderId="3" xfId="33" quotePrefix="1" applyNumberFormat="1" applyFont="1" applyBorder="1" applyAlignment="1" applyProtection="1">
      <alignment horizontal="center" vertical="center" wrapText="1"/>
    </xf>
    <xf numFmtId="169" fontId="29" fillId="0" borderId="4" xfId="33" quotePrefix="1" applyNumberFormat="1" applyFont="1" applyBorder="1" applyAlignment="1" applyProtection="1">
      <alignment horizontal="center" vertical="center" wrapText="1"/>
    </xf>
    <xf numFmtId="169" fontId="29" fillId="0" borderId="11" xfId="33" quotePrefix="1" applyNumberFormat="1" applyFont="1" applyBorder="1" applyAlignment="1" applyProtection="1">
      <alignment horizontal="center" vertical="center" wrapText="1"/>
    </xf>
    <xf numFmtId="169" fontId="29" fillId="0" borderId="12" xfId="33" quotePrefix="1" applyNumberFormat="1" applyFont="1" applyBorder="1" applyAlignment="1" applyProtection="1">
      <alignment horizontal="center" vertical="center" wrapText="1"/>
    </xf>
    <xf numFmtId="169" fontId="29" fillId="0" borderId="3" xfId="33" applyNumberFormat="1" applyFont="1" applyBorder="1" applyAlignment="1" applyProtection="1">
      <alignment horizontal="center" vertical="center" wrapText="1"/>
    </xf>
    <xf numFmtId="169" fontId="29" fillId="0" borderId="16" xfId="33" applyNumberFormat="1" applyFont="1" applyBorder="1" applyAlignment="1" applyProtection="1">
      <alignment horizontal="center" vertical="center" wrapText="1"/>
    </xf>
    <xf numFmtId="169" fontId="29" fillId="0" borderId="4" xfId="33" applyNumberFormat="1" applyFont="1" applyBorder="1" applyAlignment="1" applyProtection="1">
      <alignment horizontal="center" vertical="center" wrapText="1"/>
    </xf>
    <xf numFmtId="169" fontId="29" fillId="0" borderId="11" xfId="33" applyNumberFormat="1" applyFont="1" applyBorder="1" applyAlignment="1" applyProtection="1">
      <alignment horizontal="center" vertical="center" wrapText="1"/>
    </xf>
    <xf numFmtId="169" fontId="29" fillId="0" borderId="2" xfId="33" applyNumberFormat="1" applyFont="1" applyBorder="1" applyAlignment="1" applyProtection="1">
      <alignment horizontal="center" vertical="center" wrapText="1"/>
    </xf>
    <xf numFmtId="169" fontId="29" fillId="0" borderId="12" xfId="33" applyNumberFormat="1" applyFont="1" applyBorder="1" applyAlignment="1" applyProtection="1">
      <alignment horizontal="center" vertical="center" wrapText="1"/>
    </xf>
    <xf numFmtId="0" fontId="28" fillId="0" borderId="10" xfId="33" applyFont="1" applyBorder="1" applyAlignment="1">
      <alignment horizontal="center" vertical="center" wrapText="1"/>
    </xf>
    <xf numFmtId="0" fontId="28" fillId="0" borderId="14" xfId="33" applyFont="1" applyBorder="1" applyAlignment="1">
      <alignment horizontal="center" vertical="center" wrapText="1"/>
    </xf>
    <xf numFmtId="0" fontId="28" fillId="0" borderId="13" xfId="33" applyFont="1" applyBorder="1" applyAlignment="1">
      <alignment horizontal="center" vertical="center" wrapText="1"/>
    </xf>
    <xf numFmtId="0" fontId="29" fillId="0" borderId="7" xfId="33" applyFont="1" applyBorder="1" applyAlignment="1">
      <alignment horizontal="center" vertical="center" wrapText="1"/>
    </xf>
    <xf numFmtId="0" fontId="29" fillId="0" borderId="5" xfId="33" applyFont="1" applyBorder="1" applyAlignment="1">
      <alignment horizontal="center" vertical="center"/>
    </xf>
    <xf numFmtId="0" fontId="29" fillId="0" borderId="6" xfId="33" applyFont="1" applyBorder="1" applyAlignment="1">
      <alignment horizontal="center" vertical="center"/>
    </xf>
    <xf numFmtId="169" fontId="29" fillId="0" borderId="7" xfId="33" applyNumberFormat="1" applyFont="1" applyBorder="1" applyAlignment="1" applyProtection="1">
      <alignment horizontal="center" vertical="center" wrapText="1"/>
    </xf>
    <xf numFmtId="0" fontId="28" fillId="0" borderId="7" xfId="33" quotePrefix="1" applyFont="1" applyBorder="1" applyAlignment="1">
      <alignment horizontal="center" vertical="center"/>
    </xf>
    <xf numFmtId="0" fontId="82" fillId="0" borderId="10" xfId="33" applyFont="1" applyBorder="1" applyAlignment="1">
      <alignment horizontal="center" vertical="center" wrapText="1"/>
    </xf>
    <xf numFmtId="0" fontId="82" fillId="0" borderId="14" xfId="33" applyFont="1" applyBorder="1" applyAlignment="1">
      <alignment horizontal="center" vertical="center" wrapText="1"/>
    </xf>
    <xf numFmtId="0" fontId="82" fillId="0" borderId="13" xfId="33" applyFont="1" applyBorder="1" applyAlignment="1">
      <alignment horizontal="center" vertical="center" wrapText="1"/>
    </xf>
    <xf numFmtId="0" fontId="73" fillId="0" borderId="7" xfId="33" applyFont="1" applyBorder="1" applyAlignment="1">
      <alignment horizontal="center" vertical="center"/>
    </xf>
    <xf numFmtId="43" fontId="73" fillId="0" borderId="5" xfId="1" applyFont="1" applyBorder="1" applyAlignment="1">
      <alignment horizontal="center" vertical="center"/>
    </xf>
    <xf numFmtId="0" fontId="73" fillId="0" borderId="5" xfId="33" applyFont="1" applyBorder="1" applyAlignment="1">
      <alignment horizontal="center" vertical="center"/>
    </xf>
    <xf numFmtId="43" fontId="73" fillId="0" borderId="6" xfId="1" applyFont="1" applyBorder="1" applyAlignment="1">
      <alignment horizontal="center" vertical="center"/>
    </xf>
    <xf numFmtId="169" fontId="73" fillId="0" borderId="3" xfId="33" quotePrefix="1" applyNumberFormat="1" applyFont="1" applyBorder="1" applyAlignment="1" applyProtection="1">
      <alignment horizontal="center" vertical="center" wrapText="1"/>
    </xf>
    <xf numFmtId="43" fontId="73" fillId="0" borderId="4" xfId="1" quotePrefix="1" applyFont="1" applyBorder="1" applyAlignment="1" applyProtection="1">
      <alignment horizontal="center" vertical="center" wrapText="1"/>
    </xf>
    <xf numFmtId="169" fontId="73" fillId="0" borderId="11" xfId="33" quotePrefix="1" applyNumberFormat="1" applyFont="1" applyBorder="1" applyAlignment="1" applyProtection="1">
      <alignment horizontal="center" vertical="center" wrapText="1"/>
    </xf>
    <xf numFmtId="43" fontId="73" fillId="0" borderId="12" xfId="1" quotePrefix="1" applyFont="1" applyBorder="1" applyAlignment="1" applyProtection="1">
      <alignment horizontal="center" vertical="center" wrapText="1"/>
    </xf>
    <xf numFmtId="169" fontId="73" fillId="0" borderId="7" xfId="33" quotePrefix="1" applyNumberFormat="1" applyFont="1" applyBorder="1" applyAlignment="1" applyProtection="1">
      <alignment horizontal="center" vertical="center" wrapText="1"/>
    </xf>
    <xf numFmtId="43" fontId="73" fillId="0" borderId="6" xfId="1" quotePrefix="1" applyFont="1" applyBorder="1" applyAlignment="1" applyProtection="1">
      <alignment horizontal="center" vertical="center" wrapText="1"/>
    </xf>
    <xf numFmtId="0" fontId="82" fillId="0" borderId="7" xfId="33" quotePrefix="1" applyFont="1" applyBorder="1" applyAlignment="1">
      <alignment horizontal="center" vertical="center"/>
    </xf>
    <xf numFmtId="43" fontId="82" fillId="0" borderId="6" xfId="1" quotePrefix="1" applyFont="1" applyBorder="1" applyAlignment="1">
      <alignment horizontal="center" vertical="center"/>
    </xf>
    <xf numFmtId="0" fontId="82" fillId="0" borderId="2" xfId="27" applyFont="1" applyBorder="1" applyAlignment="1">
      <alignment horizontal="right"/>
    </xf>
    <xf numFmtId="43" fontId="82" fillId="0" borderId="2" xfId="1" applyFont="1" applyBorder="1" applyAlignment="1">
      <alignment horizontal="right"/>
    </xf>
    <xf numFmtId="169" fontId="73" fillId="0" borderId="3" xfId="33" applyNumberFormat="1" applyFont="1" applyBorder="1" applyAlignment="1" applyProtection="1">
      <alignment horizontal="center" vertical="center" wrapText="1"/>
    </xf>
    <xf numFmtId="169" fontId="73" fillId="0" borderId="16" xfId="33" applyNumberFormat="1" applyFont="1" applyBorder="1" applyAlignment="1" applyProtection="1">
      <alignment horizontal="center" vertical="center" wrapText="1"/>
    </xf>
    <xf numFmtId="43" fontId="73" fillId="0" borderId="16" xfId="1" applyFont="1" applyBorder="1" applyAlignment="1" applyProtection="1">
      <alignment horizontal="center" vertical="center" wrapText="1"/>
    </xf>
    <xf numFmtId="169" fontId="73" fillId="0" borderId="4" xfId="33" applyNumberFormat="1" applyFont="1" applyBorder="1" applyAlignment="1" applyProtection="1">
      <alignment horizontal="center" vertical="center" wrapText="1"/>
    </xf>
    <xf numFmtId="169" fontId="73" fillId="0" borderId="11" xfId="33" applyNumberFormat="1" applyFont="1" applyBorder="1" applyAlignment="1" applyProtection="1">
      <alignment horizontal="center" vertical="center" wrapText="1"/>
    </xf>
    <xf numFmtId="169" fontId="73" fillId="0" borderId="2" xfId="33" applyNumberFormat="1" applyFont="1" applyBorder="1" applyAlignment="1" applyProtection="1">
      <alignment horizontal="center" vertical="center" wrapText="1"/>
    </xf>
    <xf numFmtId="43" fontId="73" fillId="0" borderId="2" xfId="1" applyFont="1" applyBorder="1" applyAlignment="1" applyProtection="1">
      <alignment horizontal="center" vertical="center" wrapText="1"/>
    </xf>
    <xf numFmtId="169" fontId="73" fillId="0" borderId="12" xfId="33" applyNumberFormat="1" applyFont="1" applyBorder="1" applyAlignment="1" applyProtection="1">
      <alignment horizontal="center" vertical="center" wrapText="1"/>
    </xf>
    <xf numFmtId="169" fontId="73" fillId="0" borderId="7" xfId="33" applyNumberFormat="1" applyFont="1" applyBorder="1" applyAlignment="1" applyProtection="1">
      <alignment horizontal="center" vertical="center" wrapText="1"/>
    </xf>
    <xf numFmtId="43" fontId="73" fillId="0" borderId="5" xfId="1" applyFont="1" applyBorder="1" applyAlignment="1" applyProtection="1">
      <alignment horizontal="center" vertical="center" wrapText="1"/>
    </xf>
    <xf numFmtId="169" fontId="73" fillId="0" borderId="5" xfId="33" applyNumberFormat="1" applyFont="1" applyBorder="1" applyAlignment="1" applyProtection="1">
      <alignment horizontal="center" vertical="center" wrapText="1"/>
    </xf>
    <xf numFmtId="43" fontId="73" fillId="0" borderId="6" xfId="1" applyFont="1" applyBorder="1" applyAlignment="1" applyProtection="1">
      <alignment horizontal="center" vertical="center" wrapText="1"/>
    </xf>
    <xf numFmtId="0" fontId="82" fillId="0" borderId="10" xfId="33" applyFont="1" applyBorder="1" applyAlignment="1">
      <alignment horizontal="center" vertical="center"/>
    </xf>
    <xf numFmtId="0" fontId="82" fillId="0" borderId="14" xfId="33" applyFont="1" applyBorder="1" applyAlignment="1">
      <alignment horizontal="center" vertical="center"/>
    </xf>
    <xf numFmtId="2" fontId="73" fillId="0" borderId="3" xfId="33" applyNumberFormat="1" applyFont="1" applyBorder="1" applyAlignment="1" applyProtection="1">
      <alignment horizontal="center" vertical="center" wrapText="1"/>
    </xf>
    <xf numFmtId="2" fontId="73" fillId="0" borderId="16" xfId="33" applyNumberFormat="1" applyFont="1" applyBorder="1" applyAlignment="1" applyProtection="1">
      <alignment horizontal="center" vertical="center" wrapText="1"/>
    </xf>
    <xf numFmtId="2" fontId="73" fillId="0" borderId="4" xfId="33" applyNumberFormat="1" applyFont="1" applyBorder="1" applyAlignment="1" applyProtection="1">
      <alignment horizontal="center" vertical="center" wrapText="1"/>
    </xf>
    <xf numFmtId="2" fontId="73" fillId="0" borderId="11" xfId="33" applyNumberFormat="1" applyFont="1" applyBorder="1" applyAlignment="1" applyProtection="1">
      <alignment horizontal="center" vertical="center" wrapText="1"/>
    </xf>
    <xf numFmtId="2" fontId="73" fillId="0" borderId="2" xfId="33" applyNumberFormat="1" applyFont="1" applyBorder="1" applyAlignment="1" applyProtection="1">
      <alignment horizontal="center" vertical="center" wrapText="1"/>
    </xf>
    <xf numFmtId="2" fontId="73" fillId="0" borderId="12" xfId="33" applyNumberFormat="1" applyFont="1" applyBorder="1" applyAlignment="1" applyProtection="1">
      <alignment horizontal="center" vertical="center" wrapText="1"/>
    </xf>
    <xf numFmtId="0" fontId="82" fillId="0" borderId="2" xfId="27" applyFont="1" applyBorder="1" applyAlignment="1">
      <alignment horizontal="right" vertical="center"/>
    </xf>
    <xf numFmtId="43" fontId="82" fillId="0" borderId="2" xfId="1" applyFont="1" applyBorder="1" applyAlignment="1">
      <alignment horizontal="right" vertical="center"/>
    </xf>
    <xf numFmtId="43" fontId="29" fillId="0" borderId="3" xfId="1" quotePrefix="1" applyFont="1" applyBorder="1" applyAlignment="1" applyProtection="1">
      <alignment horizontal="center" vertical="center" wrapText="1"/>
    </xf>
    <xf numFmtId="43" fontId="29" fillId="0" borderId="4" xfId="1" quotePrefix="1" applyFont="1" applyBorder="1" applyAlignment="1" applyProtection="1">
      <alignment horizontal="center" vertical="center" wrapText="1"/>
    </xf>
    <xf numFmtId="43" fontId="29" fillId="0" borderId="11" xfId="1" quotePrefix="1" applyFont="1" applyBorder="1" applyAlignment="1" applyProtection="1">
      <alignment horizontal="center" vertical="center" wrapText="1"/>
    </xf>
    <xf numFmtId="43" fontId="29" fillId="0" borderId="12" xfId="1" quotePrefix="1" applyFont="1" applyBorder="1" applyAlignment="1" applyProtection="1">
      <alignment horizontal="center" vertical="center" wrapText="1"/>
    </xf>
    <xf numFmtId="43" fontId="31" fillId="0" borderId="7" xfId="1" applyFont="1" applyBorder="1" applyAlignment="1" applyProtection="1">
      <alignment horizontal="center" vertical="center" wrapText="1"/>
    </xf>
    <xf numFmtId="43" fontId="31" fillId="0" borderId="5" xfId="1" applyFont="1" applyBorder="1" applyAlignment="1" applyProtection="1">
      <alignment horizontal="center" vertical="center" wrapText="1"/>
    </xf>
    <xf numFmtId="43" fontId="31" fillId="0" borderId="6" xfId="1" applyFont="1" applyBorder="1" applyAlignment="1" applyProtection="1">
      <alignment horizontal="center" vertical="center" wrapText="1"/>
    </xf>
    <xf numFmtId="43" fontId="29" fillId="0" borderId="3" xfId="1" applyFont="1" applyBorder="1" applyAlignment="1" applyProtection="1">
      <alignment horizontal="center" vertical="center" wrapText="1"/>
    </xf>
    <xf numFmtId="43" fontId="29" fillId="0" borderId="16" xfId="1" applyFont="1" applyBorder="1" applyAlignment="1" applyProtection="1">
      <alignment horizontal="center" vertical="center" wrapText="1"/>
    </xf>
    <xf numFmtId="43" fontId="29" fillId="0" borderId="4" xfId="1" applyFont="1" applyBorder="1" applyAlignment="1" applyProtection="1">
      <alignment horizontal="center" vertical="center" wrapText="1"/>
    </xf>
    <xf numFmtId="43" fontId="29" fillId="0" borderId="11" xfId="1" applyFont="1" applyBorder="1" applyAlignment="1" applyProtection="1">
      <alignment horizontal="center" vertical="center" wrapText="1"/>
    </xf>
    <xf numFmtId="43" fontId="29" fillId="0" borderId="2" xfId="1" applyFont="1" applyBorder="1" applyAlignment="1" applyProtection="1">
      <alignment horizontal="center" vertical="center" wrapText="1"/>
    </xf>
    <xf numFmtId="43" fontId="29" fillId="0" borderId="12" xfId="1" applyFont="1" applyBorder="1" applyAlignment="1" applyProtection="1">
      <alignment horizontal="center" vertical="center" wrapText="1"/>
    </xf>
    <xf numFmtId="43" fontId="28" fillId="0" borderId="2" xfId="1" applyFont="1" applyBorder="1" applyAlignment="1">
      <alignment horizontal="right"/>
    </xf>
    <xf numFmtId="43" fontId="32" fillId="0" borderId="7" xfId="1" quotePrefix="1" applyFont="1" applyBorder="1" applyAlignment="1">
      <alignment horizontal="center" vertical="center"/>
    </xf>
    <xf numFmtId="43" fontId="32" fillId="0" borderId="6" xfId="1" quotePrefix="1" applyFont="1" applyBorder="1" applyAlignment="1">
      <alignment horizontal="center" vertical="center"/>
    </xf>
    <xf numFmtId="43" fontId="73" fillId="0" borderId="0" xfId="1" quotePrefix="1" applyFont="1" applyAlignment="1" applyProtection="1">
      <alignment horizontal="left" vertical="center"/>
    </xf>
    <xf numFmtId="43" fontId="28" fillId="0" borderId="10" xfId="1" applyFont="1" applyBorder="1" applyAlignment="1">
      <alignment horizontal="center" vertical="center" wrapText="1"/>
    </xf>
    <xf numFmtId="43" fontId="28" fillId="0" borderId="14" xfId="1" applyFont="1" applyBorder="1" applyAlignment="1">
      <alignment horizontal="center" vertical="center" wrapText="1"/>
    </xf>
    <xf numFmtId="43" fontId="28" fillId="0" borderId="13" xfId="1" applyFont="1" applyBorder="1" applyAlignment="1">
      <alignment horizontal="center" vertical="center" wrapText="1"/>
    </xf>
    <xf numFmtId="43" fontId="31" fillId="0" borderId="7" xfId="1" applyFont="1" applyBorder="1" applyAlignment="1">
      <alignment horizontal="center" vertical="center"/>
    </xf>
    <xf numFmtId="43" fontId="31" fillId="0" borderId="5" xfId="1" applyFont="1" applyBorder="1" applyAlignment="1">
      <alignment horizontal="center" vertical="center"/>
    </xf>
    <xf numFmtId="43" fontId="31" fillId="0" borderId="6" xfId="1" applyFont="1" applyBorder="1" applyAlignment="1">
      <alignment horizontal="center" vertical="center"/>
    </xf>
    <xf numFmtId="43" fontId="31" fillId="0" borderId="0" xfId="1" quotePrefix="1" applyFont="1" applyAlignment="1">
      <alignment horizontal="left" vertical="center"/>
    </xf>
    <xf numFmtId="167" fontId="31" fillId="0" borderId="0" xfId="1" quotePrefix="1" applyNumberFormat="1" applyFont="1" applyAlignment="1">
      <alignment horizontal="left" vertical="center"/>
    </xf>
    <xf numFmtId="43" fontId="33" fillId="0" borderId="0" xfId="1" applyFont="1" applyBorder="1" applyAlignment="1">
      <alignment horizontal="left" vertical="center"/>
    </xf>
    <xf numFmtId="167" fontId="33" fillId="0" borderId="0" xfId="1" applyNumberFormat="1" applyFont="1" applyBorder="1" applyAlignment="1">
      <alignment horizontal="left" vertical="center"/>
    </xf>
    <xf numFmtId="43" fontId="29" fillId="0" borderId="1" xfId="1" applyFont="1" applyBorder="1" applyAlignment="1">
      <alignment horizontal="center" vertical="center" wrapText="1"/>
    </xf>
    <xf numFmtId="167" fontId="37" fillId="0" borderId="1" xfId="1" applyNumberFormat="1" applyFont="1" applyBorder="1" applyAlignment="1">
      <alignment horizontal="center" vertical="center" wrapText="1"/>
    </xf>
    <xf numFmtId="43" fontId="37" fillId="0" borderId="1" xfId="1" applyFont="1" applyBorder="1" applyAlignment="1">
      <alignment horizontal="center" vertical="center" wrapText="1"/>
    </xf>
    <xf numFmtId="167" fontId="33" fillId="0" borderId="2" xfId="1" applyNumberFormat="1" applyFont="1" applyBorder="1" applyAlignment="1">
      <alignment horizontal="right" vertical="center"/>
    </xf>
    <xf numFmtId="43" fontId="33" fillId="0" borderId="2" xfId="1" applyFont="1" applyBorder="1" applyAlignment="1">
      <alignment horizontal="right" vertical="center"/>
    </xf>
    <xf numFmtId="167" fontId="37" fillId="0" borderId="7" xfId="1" applyNumberFormat="1" applyFont="1" applyBorder="1" applyAlignment="1">
      <alignment horizontal="center" vertical="center" wrapText="1"/>
    </xf>
    <xf numFmtId="43" fontId="37" fillId="0" borderId="6" xfId="1" applyFont="1" applyBorder="1" applyAlignment="1">
      <alignment horizontal="center" vertical="center" wrapText="1"/>
    </xf>
    <xf numFmtId="43" fontId="37" fillId="0" borderId="5" xfId="1" applyFont="1" applyBorder="1" applyAlignment="1">
      <alignment horizontal="center" vertical="center" wrapText="1"/>
    </xf>
    <xf numFmtId="167" fontId="37" fillId="0" borderId="5" xfId="1" applyNumberFormat="1" applyFont="1" applyBorder="1" applyAlignment="1">
      <alignment horizontal="center" vertical="center" wrapText="1"/>
    </xf>
    <xf numFmtId="0" fontId="35" fillId="0" borderId="14" xfId="5" applyFont="1" applyFill="1" applyBorder="1" applyAlignment="1">
      <alignment horizontal="center" vertical="center" wrapText="1"/>
    </xf>
    <xf numFmtId="0" fontId="35" fillId="0" borderId="10" xfId="5" applyFont="1" applyFill="1" applyBorder="1" applyAlignment="1">
      <alignment horizontal="center" vertical="center" wrapText="1"/>
    </xf>
    <xf numFmtId="0" fontId="35" fillId="3" borderId="10" xfId="5" applyFont="1" applyFill="1" applyBorder="1" applyAlignment="1">
      <alignment horizontal="center" vertical="center" wrapText="1"/>
    </xf>
    <xf numFmtId="0" fontId="35" fillId="3" borderId="14" xfId="5" applyFont="1" applyFill="1" applyBorder="1" applyAlignment="1">
      <alignment horizontal="center" vertical="center" wrapText="1"/>
    </xf>
    <xf numFmtId="0" fontId="31" fillId="0" borderId="0" xfId="0" quotePrefix="1" applyFont="1" applyAlignment="1" applyProtection="1">
      <alignment horizontal="left" vertical="center"/>
    </xf>
    <xf numFmtId="0" fontId="32" fillId="0" borderId="0" xfId="0" quotePrefix="1" applyFont="1" applyAlignment="1" applyProtection="1">
      <alignment horizontal="left"/>
    </xf>
    <xf numFmtId="0" fontId="35" fillId="0" borderId="14" xfId="5" applyFont="1" applyFill="1" applyBorder="1" applyAlignment="1">
      <alignment horizontal="center" vertical="center"/>
    </xf>
    <xf numFmtId="0" fontId="35" fillId="0" borderId="7" xfId="5" applyFont="1" applyFill="1" applyBorder="1" applyAlignment="1">
      <alignment horizontal="center" vertical="top"/>
    </xf>
    <xf numFmtId="0" fontId="35" fillId="0" borderId="5" xfId="5" applyFont="1" applyFill="1" applyBorder="1" applyAlignment="1">
      <alignment horizontal="center" vertical="top"/>
    </xf>
    <xf numFmtId="0" fontId="35" fillId="0" borderId="6" xfId="5" applyFont="1" applyFill="1" applyBorder="1" applyAlignment="1">
      <alignment horizontal="center" vertical="top"/>
    </xf>
    <xf numFmtId="0" fontId="35" fillId="0" borderId="7" xfId="5" applyFont="1" applyFill="1" applyBorder="1" applyAlignment="1">
      <alignment horizontal="center" vertical="center" wrapText="1"/>
    </xf>
    <xf numFmtId="0" fontId="35" fillId="0" borderId="5" xfId="5" applyFont="1" applyFill="1" applyBorder="1" applyAlignment="1">
      <alignment horizontal="center" vertical="center" wrapText="1"/>
    </xf>
    <xf numFmtId="0" fontId="35" fillId="0" borderId="6" xfId="5" applyFont="1" applyFill="1" applyBorder="1" applyAlignment="1">
      <alignment horizontal="center" vertical="center" wrapText="1"/>
    </xf>
    <xf numFmtId="0" fontId="33" fillId="0" borderId="2" xfId="27" applyFont="1" applyBorder="1" applyAlignment="1">
      <alignment horizontal="right"/>
    </xf>
    <xf numFmtId="0" fontId="35" fillId="0" borderId="11" xfId="5" applyFont="1" applyFill="1" applyBorder="1" applyAlignment="1">
      <alignment horizontal="center" vertical="center"/>
    </xf>
    <xf numFmtId="0" fontId="35" fillId="0" borderId="2" xfId="5" applyFont="1" applyFill="1" applyBorder="1" applyAlignment="1">
      <alignment horizontal="center" vertical="center"/>
    </xf>
    <xf numFmtId="0" fontId="35" fillId="0" borderId="12" xfId="5" applyFont="1" applyFill="1" applyBorder="1" applyAlignment="1">
      <alignment horizontal="center" vertical="center"/>
    </xf>
    <xf numFmtId="43" fontId="31" fillId="0" borderId="0" xfId="1" quotePrefix="1" applyFont="1" applyAlignment="1" applyProtection="1">
      <alignment horizontal="left" vertical="center"/>
    </xf>
    <xf numFmtId="43" fontId="33" fillId="0" borderId="2" xfId="1" applyFont="1" applyBorder="1" applyAlignment="1">
      <alignment horizontal="right"/>
    </xf>
    <xf numFmtId="43" fontId="56" fillId="0" borderId="1" xfId="1" applyFont="1" applyBorder="1" applyAlignment="1">
      <alignment horizontal="center" vertical="center"/>
    </xf>
    <xf numFmtId="43" fontId="56" fillId="3" borderId="10" xfId="1" applyFont="1" applyFill="1" applyBorder="1" applyAlignment="1">
      <alignment horizontal="center" vertical="center" wrapText="1"/>
    </xf>
    <xf numFmtId="43" fontId="56" fillId="3" borderId="13" xfId="1" applyFont="1" applyFill="1" applyBorder="1" applyAlignment="1">
      <alignment horizontal="center" vertical="center"/>
    </xf>
    <xf numFmtId="43" fontId="56" fillId="0" borderId="10" xfId="1" applyFont="1" applyBorder="1" applyAlignment="1">
      <alignment horizontal="center" vertical="center"/>
    </xf>
    <xf numFmtId="43" fontId="62" fillId="0" borderId="13" xfId="1" applyFont="1" applyBorder="1" applyAlignment="1">
      <alignment vertical="center"/>
    </xf>
    <xf numFmtId="43" fontId="56" fillId="3" borderId="13" xfId="1" applyFont="1" applyFill="1" applyBorder="1" applyAlignment="1">
      <alignment horizontal="center" vertical="center" wrapText="1"/>
    </xf>
    <xf numFmtId="43" fontId="29" fillId="0" borderId="3" xfId="1" applyFont="1" applyBorder="1" applyAlignment="1">
      <alignment horizontal="center" vertical="center" wrapText="1"/>
    </xf>
    <xf numFmtId="43" fontId="29" fillId="0" borderId="11" xfId="1" applyFont="1" applyBorder="1" applyAlignment="1">
      <alignment horizontal="center" vertical="center" wrapText="1"/>
    </xf>
    <xf numFmtId="43" fontId="33" fillId="0" borderId="11" xfId="1" applyFont="1" applyBorder="1" applyAlignment="1">
      <alignment horizontal="center"/>
    </xf>
    <xf numFmtId="43" fontId="33" fillId="0" borderId="12" xfId="1" applyFont="1" applyBorder="1" applyAlignment="1">
      <alignment horizontal="center"/>
    </xf>
    <xf numFmtId="43" fontId="35" fillId="0" borderId="1" xfId="1" applyFont="1" applyBorder="1" applyAlignment="1">
      <alignment horizontal="center"/>
    </xf>
    <xf numFmtId="43" fontId="35" fillId="3" borderId="10" xfId="1" applyFont="1" applyFill="1" applyBorder="1" applyAlignment="1">
      <alignment horizontal="center" vertical="center" wrapText="1"/>
    </xf>
    <xf numFmtId="43" fontId="35" fillId="3" borderId="13" xfId="1" applyFont="1" applyFill="1" applyBorder="1" applyAlignment="1">
      <alignment horizontal="center" vertical="center"/>
    </xf>
    <xf numFmtId="43" fontId="35" fillId="0" borderId="10" xfId="1" applyFont="1" applyBorder="1" applyAlignment="1">
      <alignment horizontal="center" vertical="center"/>
    </xf>
    <xf numFmtId="43" fontId="33" fillId="0" borderId="13" xfId="1" applyFont="1" applyBorder="1" applyAlignment="1">
      <alignment vertical="center"/>
    </xf>
    <xf numFmtId="43" fontId="35" fillId="3" borderId="13" xfId="1" applyFont="1" applyFill="1" applyBorder="1" applyAlignment="1">
      <alignment horizontal="center" vertical="center" wrapText="1"/>
    </xf>
    <xf numFmtId="43" fontId="126" fillId="0" borderId="0" xfId="1" quotePrefix="1" applyFont="1" applyAlignment="1" applyProtection="1">
      <alignment horizontal="left" vertical="center"/>
    </xf>
    <xf numFmtId="43" fontId="104" fillId="0" borderId="2" xfId="1" applyFont="1" applyBorder="1" applyAlignment="1">
      <alignment horizontal="right"/>
    </xf>
    <xf numFmtId="43" fontId="105" fillId="3" borderId="10" xfId="1" applyFont="1" applyFill="1" applyBorder="1" applyAlignment="1">
      <alignment horizontal="center" vertical="center" wrapText="1"/>
    </xf>
    <xf numFmtId="43" fontId="105" fillId="3" borderId="13" xfId="1" applyFont="1" applyFill="1" applyBorder="1" applyAlignment="1">
      <alignment horizontal="center" vertical="center" wrapText="1"/>
    </xf>
    <xf numFmtId="43" fontId="105" fillId="0" borderId="1" xfId="1" applyFont="1" applyBorder="1" applyAlignment="1">
      <alignment horizontal="center"/>
    </xf>
    <xf numFmtId="43" fontId="105" fillId="0" borderId="10" xfId="1" applyFont="1" applyBorder="1" applyAlignment="1">
      <alignment horizontal="center" vertical="center"/>
    </xf>
    <xf numFmtId="43" fontId="104" fillId="0" borderId="13" xfId="1" applyFont="1" applyBorder="1" applyAlignment="1">
      <alignment vertical="center"/>
    </xf>
    <xf numFmtId="43" fontId="104" fillId="0" borderId="11" xfId="1" applyFont="1" applyBorder="1" applyAlignment="1">
      <alignment horizontal="center"/>
    </xf>
    <xf numFmtId="43" fontId="104" fillId="0" borderId="12" xfId="1" applyFont="1" applyBorder="1" applyAlignment="1">
      <alignment horizontal="center"/>
    </xf>
    <xf numFmtId="43" fontId="105" fillId="3" borderId="13" xfId="1" applyFont="1" applyFill="1" applyBorder="1" applyAlignment="1">
      <alignment horizontal="center" vertical="center"/>
    </xf>
    <xf numFmtId="0" fontId="59" fillId="0" borderId="0" xfId="27" quotePrefix="1" applyFont="1" applyAlignment="1" applyProtection="1">
      <alignment horizontal="left" vertical="center"/>
    </xf>
    <xf numFmtId="0" fontId="33" fillId="0" borderId="11" xfId="27" applyFont="1" applyBorder="1" applyAlignment="1">
      <alignment horizontal="center"/>
    </xf>
    <xf numFmtId="0" fontId="33" fillId="0" borderId="12" xfId="27" applyFont="1" applyBorder="1" applyAlignment="1">
      <alignment horizontal="center"/>
    </xf>
    <xf numFmtId="43" fontId="59" fillId="0" borderId="0" xfId="1" quotePrefix="1" applyFont="1" applyAlignment="1" applyProtection="1">
      <alignment horizontal="left" vertical="center"/>
    </xf>
    <xf numFmtId="43" fontId="35" fillId="0" borderId="3" xfId="1" applyFont="1" applyBorder="1" applyAlignment="1">
      <alignment horizontal="center" vertical="center" wrapText="1"/>
    </xf>
    <xf numFmtId="43" fontId="35" fillId="0" borderId="4" xfId="1" applyFont="1" applyBorder="1" applyAlignment="1">
      <alignment horizontal="center" vertical="center" wrapText="1"/>
    </xf>
    <xf numFmtId="43" fontId="35" fillId="0" borderId="11" xfId="1" applyFont="1" applyBorder="1" applyAlignment="1">
      <alignment horizontal="center" vertical="center" wrapText="1"/>
    </xf>
    <xf numFmtId="43" fontId="35" fillId="0" borderId="12" xfId="1" applyFont="1" applyBorder="1" applyAlignment="1">
      <alignment horizontal="center" vertical="center" wrapText="1"/>
    </xf>
    <xf numFmtId="0" fontId="35" fillId="0" borderId="3" xfId="27" applyFont="1" applyBorder="1" applyAlignment="1">
      <alignment horizontal="center" vertical="center" wrapText="1"/>
    </xf>
    <xf numFmtId="0" fontId="35" fillId="0" borderId="4" xfId="27" applyFont="1" applyBorder="1" applyAlignment="1">
      <alignment horizontal="center" vertical="center" wrapText="1"/>
    </xf>
    <xf numFmtId="0" fontId="35" fillId="0" borderId="11" xfId="27" applyFont="1" applyBorder="1" applyAlignment="1">
      <alignment horizontal="center" vertical="center" wrapText="1"/>
    </xf>
    <xf numFmtId="0" fontId="35" fillId="0" borderId="12" xfId="27" applyFont="1" applyBorder="1" applyAlignment="1">
      <alignment horizontal="center" vertical="center" wrapText="1"/>
    </xf>
    <xf numFmtId="0" fontId="31" fillId="0" borderId="0" xfId="0" quotePrefix="1" applyFont="1" applyAlignment="1">
      <alignment horizontal="left"/>
    </xf>
    <xf numFmtId="0" fontId="34" fillId="0" borderId="2" xfId="0" applyFont="1" applyBorder="1" applyAlignment="1">
      <alignment horizontal="right"/>
    </xf>
    <xf numFmtId="0" fontId="35" fillId="0" borderId="7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3" borderId="4" xfId="0" quotePrefix="1" applyFont="1" applyFill="1" applyBorder="1" applyAlignment="1">
      <alignment horizontal="center" vertical="center" wrapText="1"/>
    </xf>
    <xf numFmtId="0" fontId="35" fillId="3" borderId="9" xfId="0" quotePrefix="1" applyFont="1" applyFill="1" applyBorder="1" applyAlignment="1">
      <alignment horizontal="center" vertical="center" wrapText="1"/>
    </xf>
    <xf numFmtId="0" fontId="35" fillId="3" borderId="12" xfId="0" quotePrefix="1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7" xfId="0" quotePrefix="1" applyFont="1" applyBorder="1" applyAlignment="1">
      <alignment horizontal="center" vertical="center" wrapText="1"/>
    </xf>
    <xf numFmtId="0" fontId="35" fillId="0" borderId="5" xfId="0" quotePrefix="1" applyFont="1" applyBorder="1" applyAlignment="1">
      <alignment horizontal="center" vertical="center" wrapText="1"/>
    </xf>
    <xf numFmtId="0" fontId="35" fillId="0" borderId="6" xfId="0" quotePrefix="1" applyFont="1" applyBorder="1" applyAlignment="1">
      <alignment horizontal="center" vertical="center" wrapText="1"/>
    </xf>
    <xf numFmtId="0" fontId="33" fillId="0" borderId="10" xfId="0" quotePrefix="1" applyFont="1" applyBorder="1" applyAlignment="1">
      <alignment horizontal="center" vertical="center" wrapText="1"/>
    </xf>
    <xf numFmtId="0" fontId="33" fillId="0" borderId="14" xfId="0" quotePrefix="1" applyFont="1" applyBorder="1" applyAlignment="1">
      <alignment horizontal="center" vertical="center" wrapText="1"/>
    </xf>
    <xf numFmtId="0" fontId="33" fillId="0" borderId="13" xfId="0" quotePrefix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3" borderId="1" xfId="0" quotePrefix="1" applyFont="1" applyFill="1" applyBorder="1" applyAlignment="1">
      <alignment horizontal="center" vertical="center" wrapText="1"/>
    </xf>
    <xf numFmtId="0" fontId="31" fillId="0" borderId="0" xfId="0" quotePrefix="1" applyFont="1" applyAlignment="1">
      <alignment horizontal="left" vertical="center"/>
    </xf>
    <xf numFmtId="0" fontId="34" fillId="0" borderId="2" xfId="0" applyFont="1" applyBorder="1" applyAlignment="1">
      <alignment horizontal="right" vertical="center"/>
    </xf>
    <xf numFmtId="0" fontId="139" fillId="0" borderId="0" xfId="27" quotePrefix="1" applyFont="1" applyAlignment="1" applyProtection="1">
      <alignment horizontal="left" vertical="center"/>
    </xf>
    <xf numFmtId="43" fontId="62" fillId="0" borderId="1" xfId="1" applyFont="1" applyBorder="1" applyAlignment="1" applyProtection="1">
      <alignment horizontal="center"/>
    </xf>
    <xf numFmtId="0" fontId="33" fillId="0" borderId="2" xfId="27" applyFont="1" applyBorder="1" applyAlignment="1">
      <alignment horizontal="right" vertical="center"/>
    </xf>
    <xf numFmtId="43" fontId="35" fillId="0" borderId="10" xfId="1" applyFont="1" applyBorder="1" applyAlignment="1" applyProtection="1">
      <alignment horizontal="center" vertical="center" wrapText="1"/>
    </xf>
    <xf numFmtId="43" fontId="35" fillId="0" borderId="14" xfId="1" applyFont="1" applyBorder="1" applyAlignment="1" applyProtection="1">
      <alignment horizontal="center" vertical="center"/>
    </xf>
    <xf numFmtId="43" fontId="35" fillId="0" borderId="13" xfId="1" applyFont="1" applyBorder="1" applyAlignment="1" applyProtection="1">
      <alignment horizontal="center" vertical="center"/>
    </xf>
    <xf numFmtId="43" fontId="35" fillId="0" borderId="7" xfId="1" applyFont="1" applyBorder="1" applyAlignment="1" applyProtection="1">
      <alignment horizontal="center" vertical="center"/>
    </xf>
    <xf numFmtId="43" fontId="35" fillId="0" borderId="5" xfId="1" applyFont="1" applyBorder="1" applyAlignment="1" applyProtection="1">
      <alignment horizontal="center" vertical="center"/>
    </xf>
    <xf numFmtId="43" fontId="35" fillId="0" borderId="14" xfId="1" applyFont="1" applyBorder="1" applyAlignment="1" applyProtection="1">
      <alignment horizontal="center" vertical="center" wrapText="1"/>
    </xf>
    <xf numFmtId="43" fontId="35" fillId="0" borderId="13" xfId="1" applyFont="1" applyBorder="1" applyAlignment="1" applyProtection="1">
      <alignment horizontal="center" vertical="center" wrapText="1"/>
    </xf>
    <xf numFmtId="43" fontId="35" fillId="0" borderId="6" xfId="1" applyFont="1" applyBorder="1" applyAlignment="1" applyProtection="1">
      <alignment horizontal="center" vertical="center"/>
    </xf>
    <xf numFmtId="0" fontId="35" fillId="0" borderId="8" xfId="27" applyFont="1" applyBorder="1" applyAlignment="1">
      <alignment horizontal="center" vertical="center" wrapText="1"/>
    </xf>
    <xf numFmtId="0" fontId="35" fillId="0" borderId="9" xfId="27" applyFont="1" applyBorder="1" applyAlignment="1">
      <alignment horizontal="center" vertical="center" wrapText="1"/>
    </xf>
    <xf numFmtId="0" fontId="35" fillId="0" borderId="7" xfId="27" applyFont="1" applyBorder="1" applyAlignment="1">
      <alignment horizontal="center" vertical="center" wrapText="1"/>
    </xf>
    <xf numFmtId="0" fontId="35" fillId="0" borderId="5" xfId="27" applyFont="1" applyBorder="1" applyAlignment="1">
      <alignment horizontal="center" vertical="center" wrapText="1"/>
    </xf>
    <xf numFmtId="0" fontId="35" fillId="3" borderId="10" xfId="27" applyFont="1" applyFill="1" applyBorder="1" applyAlignment="1">
      <alignment horizontal="center" vertical="center" wrapText="1"/>
    </xf>
    <xf numFmtId="0" fontId="35" fillId="3" borderId="9" xfId="27" applyFont="1" applyFill="1" applyBorder="1" applyAlignment="1">
      <alignment horizontal="center" vertical="center" wrapText="1"/>
    </xf>
    <xf numFmtId="0" fontId="35" fillId="3" borderId="12" xfId="27" applyFont="1" applyFill="1" applyBorder="1" applyAlignment="1">
      <alignment horizontal="center" vertical="center" wrapText="1"/>
    </xf>
    <xf numFmtId="0" fontId="33" fillId="0" borderId="10" xfId="27" quotePrefix="1" applyFont="1" applyBorder="1" applyAlignment="1">
      <alignment horizontal="center" vertical="center" wrapText="1"/>
    </xf>
    <xf numFmtId="0" fontId="33" fillId="0" borderId="13" xfId="27" quotePrefix="1" applyFont="1" applyBorder="1" applyAlignment="1">
      <alignment horizontal="center" vertical="center" wrapText="1"/>
    </xf>
    <xf numFmtId="43" fontId="31" fillId="0" borderId="0" xfId="1" quotePrefix="1" applyFont="1" applyAlignment="1" applyProtection="1">
      <alignment horizontal="left"/>
    </xf>
    <xf numFmtId="43" fontId="39" fillId="0" borderId="0" xfId="1" applyFont="1" applyFill="1" applyBorder="1" applyAlignment="1">
      <alignment horizontal="center" vertical="top"/>
    </xf>
    <xf numFmtId="43" fontId="47" fillId="0" borderId="2" xfId="1" applyFont="1" applyBorder="1" applyAlignment="1">
      <alignment horizontal="right"/>
    </xf>
    <xf numFmtId="43" fontId="39" fillId="0" borderId="1" xfId="1" applyFont="1" applyFill="1" applyBorder="1" applyAlignment="1">
      <alignment horizontal="center" vertical="center"/>
    </xf>
    <xf numFmtId="43" fontId="39" fillId="0" borderId="10" xfId="1" applyFont="1" applyFill="1" applyBorder="1" applyAlignment="1">
      <alignment horizontal="center" vertical="center"/>
    </xf>
    <xf numFmtId="43" fontId="39" fillId="0" borderId="1" xfId="1" applyFont="1" applyBorder="1" applyAlignment="1">
      <alignment horizontal="center"/>
    </xf>
    <xf numFmtId="43" fontId="39" fillId="0" borderId="10" xfId="1" applyFont="1" applyBorder="1" applyAlignment="1">
      <alignment horizontal="center" vertical="center" wrapText="1"/>
    </xf>
    <xf numFmtId="43" fontId="39" fillId="0" borderId="14" xfId="1" applyFont="1" applyBorder="1" applyAlignment="1">
      <alignment horizontal="center" vertical="center"/>
    </xf>
    <xf numFmtId="43" fontId="39" fillId="0" borderId="10" xfId="1" applyFont="1" applyBorder="1" applyAlignment="1">
      <alignment horizontal="center" vertical="center"/>
    </xf>
    <xf numFmtId="43" fontId="40" fillId="0" borderId="14" xfId="1" applyFont="1" applyBorder="1" applyAlignment="1">
      <alignment vertical="center"/>
    </xf>
    <xf numFmtId="43" fontId="39" fillId="0" borderId="14" xfId="1" applyFont="1" applyBorder="1" applyAlignment="1">
      <alignment horizontal="center" vertical="center" wrapText="1"/>
    </xf>
    <xf numFmtId="43" fontId="39" fillId="0" borderId="13" xfId="1" applyFont="1" applyBorder="1" applyAlignment="1">
      <alignment horizontal="center" vertical="center"/>
    </xf>
    <xf numFmtId="43" fontId="40" fillId="0" borderId="13" xfId="1" applyFont="1" applyBorder="1" applyAlignment="1">
      <alignment vertical="center"/>
    </xf>
    <xf numFmtId="43" fontId="39" fillId="0" borderId="13" xfId="1" applyFont="1" applyBorder="1" applyAlignment="1">
      <alignment horizontal="center" vertical="center" wrapText="1"/>
    </xf>
    <xf numFmtId="43" fontId="35" fillId="0" borderId="13" xfId="1" applyFont="1" applyBorder="1" applyAlignment="1">
      <alignment vertical="center"/>
    </xf>
    <xf numFmtId="43" fontId="35" fillId="0" borderId="10" xfId="1" applyFont="1" applyBorder="1" applyAlignment="1">
      <alignment horizontal="center" vertical="center" wrapText="1"/>
    </xf>
    <xf numFmtId="43" fontId="35" fillId="0" borderId="13" xfId="1" applyFont="1" applyBorder="1" applyAlignment="1">
      <alignment horizontal="center" vertical="center" wrapText="1"/>
    </xf>
    <xf numFmtId="43" fontId="35" fillId="0" borderId="1" xfId="1" applyFont="1" applyFill="1" applyBorder="1" applyAlignment="1">
      <alignment horizontal="center" vertical="center"/>
    </xf>
    <xf numFmtId="43" fontId="35" fillId="0" borderId="13" xfId="1" applyFont="1" applyBorder="1" applyAlignment="1">
      <alignment horizontal="center" vertical="center"/>
    </xf>
    <xf numFmtId="43" fontId="52" fillId="3" borderId="1" xfId="1" applyFont="1" applyFill="1" applyBorder="1" applyAlignment="1" applyProtection="1">
      <alignment horizontal="center" vertical="center"/>
    </xf>
    <xf numFmtId="43" fontId="52" fillId="3" borderId="7" xfId="1" applyFont="1" applyFill="1" applyBorder="1" applyAlignment="1" applyProtection="1">
      <alignment horizontal="center" vertical="center"/>
    </xf>
    <xf numFmtId="43" fontId="52" fillId="0" borderId="2" xfId="1" applyFont="1" applyFill="1" applyBorder="1" applyAlignment="1">
      <alignment horizontal="center" vertical="center" wrapText="1"/>
    </xf>
    <xf numFmtId="43" fontId="43" fillId="0" borderId="0" xfId="1" applyFont="1" applyAlignment="1" applyProtection="1">
      <alignment horizontal="left" vertical="center"/>
    </xf>
    <xf numFmtId="43" fontId="37" fillId="3" borderId="1" xfId="1" applyFont="1" applyFill="1" applyBorder="1" applyAlignment="1" applyProtection="1">
      <alignment horizontal="center" vertical="center" wrapText="1"/>
    </xf>
    <xf numFmtId="43" fontId="37" fillId="3" borderId="7" xfId="1" applyFont="1" applyFill="1" applyBorder="1" applyAlignment="1" applyProtection="1">
      <alignment horizontal="center" vertical="center" wrapText="1"/>
    </xf>
    <xf numFmtId="43" fontId="52" fillId="0" borderId="2" xfId="1" applyFont="1" applyFill="1" applyBorder="1" applyAlignment="1">
      <alignment horizontal="right" vertical="center" wrapText="1"/>
    </xf>
    <xf numFmtId="0" fontId="62" fillId="0" borderId="3" xfId="27" applyFont="1" applyBorder="1" applyAlignment="1">
      <alignment horizontal="center" vertical="center" wrapText="1"/>
    </xf>
    <xf numFmtId="0" fontId="62" fillId="0" borderId="4" xfId="27" applyFont="1" applyBorder="1" applyAlignment="1">
      <alignment horizontal="center" vertical="center" wrapText="1"/>
    </xf>
    <xf numFmtId="0" fontId="62" fillId="0" borderId="11" xfId="27" applyFont="1" applyBorder="1" applyAlignment="1">
      <alignment horizontal="center" vertical="center" wrapText="1"/>
    </xf>
    <xf numFmtId="0" fontId="62" fillId="0" borderId="12" xfId="27" applyFont="1" applyBorder="1" applyAlignment="1">
      <alignment horizontal="center" vertical="center" wrapText="1"/>
    </xf>
    <xf numFmtId="0" fontId="62" fillId="0" borderId="10" xfId="27" applyFont="1" applyBorder="1" applyAlignment="1">
      <alignment horizontal="center" vertical="center" wrapText="1"/>
    </xf>
    <xf numFmtId="0" fontId="62" fillId="0" borderId="13" xfId="27" applyFont="1" applyBorder="1" applyAlignment="1">
      <alignment horizontal="center" vertical="center" wrapText="1"/>
    </xf>
    <xf numFmtId="0" fontId="56" fillId="0" borderId="10" xfId="27" applyFont="1" applyBorder="1" applyAlignment="1">
      <alignment horizontal="center" vertical="center" wrapText="1"/>
    </xf>
    <xf numFmtId="0" fontId="56" fillId="0" borderId="13" xfId="27" applyFont="1" applyBorder="1" applyAlignment="1">
      <alignment horizontal="center" vertical="center" wrapText="1"/>
    </xf>
    <xf numFmtId="0" fontId="33" fillId="0" borderId="10" xfId="27" applyFont="1" applyBorder="1" applyAlignment="1">
      <alignment horizontal="center" vertical="center" wrapText="1"/>
    </xf>
    <xf numFmtId="0" fontId="33" fillId="0" borderId="13" xfId="27" applyFont="1" applyBorder="1" applyAlignment="1">
      <alignment horizontal="center" vertical="center" wrapText="1"/>
    </xf>
    <xf numFmtId="43" fontId="37" fillId="3" borderId="3" xfId="1" applyFont="1" applyFill="1" applyBorder="1" applyAlignment="1">
      <alignment horizontal="center" vertical="center" wrapText="1"/>
    </xf>
    <xf numFmtId="43" fontId="37" fillId="3" borderId="4" xfId="1" applyFont="1" applyFill="1" applyBorder="1" applyAlignment="1">
      <alignment horizontal="center" vertical="center" wrapText="1"/>
    </xf>
    <xf numFmtId="43" fontId="37" fillId="3" borderId="8" xfId="1" applyFont="1" applyFill="1" applyBorder="1" applyAlignment="1">
      <alignment horizontal="center" vertical="center" wrapText="1"/>
    </xf>
    <xf numFmtId="43" fontId="37" fillId="3" borderId="9" xfId="1" applyFont="1" applyFill="1" applyBorder="1" applyAlignment="1">
      <alignment horizontal="center" vertical="center" wrapText="1"/>
    </xf>
    <xf numFmtId="43" fontId="37" fillId="3" borderId="10" xfId="1" applyFont="1" applyFill="1" applyBorder="1" applyAlignment="1">
      <alignment horizontal="center" vertical="center" wrapText="1"/>
    </xf>
    <xf numFmtId="43" fontId="37" fillId="3" borderId="14" xfId="1" applyFont="1" applyFill="1" applyBorder="1" applyAlignment="1">
      <alignment horizontal="center" vertical="center" wrapText="1"/>
    </xf>
    <xf numFmtId="43" fontId="37" fillId="3" borderId="13" xfId="1" applyFont="1" applyFill="1" applyBorder="1" applyAlignment="1">
      <alignment horizontal="center" vertical="center" wrapText="1"/>
    </xf>
    <xf numFmtId="0" fontId="29" fillId="0" borderId="0" xfId="27" quotePrefix="1" applyFont="1" applyAlignment="1">
      <alignment horizontal="left" vertical="center"/>
    </xf>
    <xf numFmtId="0" fontId="56" fillId="0" borderId="3" xfId="27" applyFont="1" applyBorder="1" applyAlignment="1">
      <alignment horizontal="center" vertical="center" wrapText="1"/>
    </xf>
    <xf numFmtId="0" fontId="56" fillId="0" borderId="4" xfId="27" applyFont="1" applyBorder="1" applyAlignment="1">
      <alignment horizontal="center" vertical="center" wrapText="1"/>
    </xf>
    <xf numFmtId="0" fontId="56" fillId="0" borderId="11" xfId="27" applyFont="1" applyBorder="1" applyAlignment="1">
      <alignment horizontal="center" vertical="center" wrapText="1"/>
    </xf>
    <xf numFmtId="0" fontId="56" fillId="0" borderId="12" xfId="27" applyFont="1" applyBorder="1" applyAlignment="1">
      <alignment horizontal="center" vertical="center" wrapText="1"/>
    </xf>
    <xf numFmtId="0" fontId="37" fillId="0" borderId="10" xfId="27" applyFont="1" applyBorder="1" applyAlignment="1">
      <alignment horizontal="center" vertical="center" wrapText="1"/>
    </xf>
    <xf numFmtId="0" fontId="37" fillId="0" borderId="13" xfId="27" applyFont="1" applyBorder="1" applyAlignment="1">
      <alignment horizontal="center" vertical="center" wrapText="1"/>
    </xf>
    <xf numFmtId="0" fontId="37" fillId="0" borderId="3" xfId="27" applyFont="1" applyBorder="1" applyAlignment="1">
      <alignment horizontal="center" vertical="center" wrapText="1"/>
    </xf>
    <xf numFmtId="0" fontId="37" fillId="0" borderId="4" xfId="27" applyFont="1" applyBorder="1" applyAlignment="1">
      <alignment horizontal="center" vertical="center" wrapText="1"/>
    </xf>
    <xf numFmtId="0" fontId="37" fillId="0" borderId="11" xfId="27" applyFont="1" applyBorder="1" applyAlignment="1">
      <alignment horizontal="center" vertical="center" wrapText="1"/>
    </xf>
    <xf numFmtId="0" fontId="37" fillId="0" borderId="12" xfId="27" applyFont="1" applyBorder="1" applyAlignment="1">
      <alignment horizontal="center" vertical="center" wrapText="1"/>
    </xf>
    <xf numFmtId="0" fontId="35" fillId="0" borderId="10" xfId="27" applyFont="1" applyBorder="1" applyAlignment="1">
      <alignment horizontal="center" vertical="center" wrapText="1"/>
    </xf>
    <xf numFmtId="0" fontId="35" fillId="0" borderId="13" xfId="27" applyFont="1" applyBorder="1" applyAlignment="1">
      <alignment horizontal="center" vertical="center" wrapText="1"/>
    </xf>
    <xf numFmtId="0" fontId="37" fillId="0" borderId="0" xfId="27" quotePrefix="1" applyFont="1" applyAlignment="1">
      <alignment horizontal="left" vertical="center"/>
    </xf>
    <xf numFmtId="0" fontId="37" fillId="0" borderId="0" xfId="37" applyNumberFormat="1" applyFont="1" applyFill="1" applyBorder="1" applyAlignment="1" applyProtection="1">
      <alignment horizontal="center" vertical="center"/>
    </xf>
    <xf numFmtId="0" fontId="59" fillId="0" borderId="0" xfId="37" applyNumberFormat="1" applyFont="1" applyFill="1" applyBorder="1" applyAlignment="1" applyProtection="1">
      <alignment horizontal="left" vertical="center"/>
    </xf>
    <xf numFmtId="0" fontId="59" fillId="0" borderId="2" xfId="37" applyNumberFormat="1" applyFont="1" applyFill="1" applyBorder="1" applyAlignment="1" applyProtection="1">
      <alignment horizontal="left" vertical="center"/>
    </xf>
    <xf numFmtId="49" fontId="35" fillId="3" borderId="1" xfId="2" applyNumberFormat="1" applyFont="1" applyFill="1" applyBorder="1" applyAlignment="1" applyProtection="1">
      <alignment horizontal="center" vertical="center" wrapText="1"/>
    </xf>
    <xf numFmtId="49" fontId="35" fillId="3" borderId="7" xfId="2" applyNumberFormat="1" applyFont="1" applyFill="1" applyBorder="1" applyAlignment="1" applyProtection="1">
      <alignment horizontal="center" vertical="center" wrapText="1"/>
    </xf>
    <xf numFmtId="0" fontId="37" fillId="0" borderId="0" xfId="2" applyFont="1" applyFill="1" applyBorder="1" applyAlignment="1">
      <alignment horizontal="left" vertical="center"/>
    </xf>
    <xf numFmtId="0" fontId="37" fillId="0" borderId="0" xfId="2" applyFont="1" applyFill="1" applyAlignment="1">
      <alignment horizontal="left" vertical="center"/>
    </xf>
    <xf numFmtId="0" fontId="35" fillId="0" borderId="2" xfId="2" applyFont="1" applyFill="1" applyBorder="1" applyAlignment="1">
      <alignment horizontal="center" vertical="center" wrapText="1"/>
    </xf>
    <xf numFmtId="0" fontId="35" fillId="0" borderId="2" xfId="3" applyFont="1" applyFill="1" applyBorder="1" applyAlignment="1">
      <alignment horizontal="center" vertical="center" wrapText="1"/>
    </xf>
  </cellXfs>
  <cellStyles count="55">
    <cellStyle name="Change A&amp;ll" xfId="31" xr:uid="{00000000-0005-0000-0000-000000000000}"/>
    <cellStyle name="Comma" xfId="1" builtinId="3"/>
    <cellStyle name="Comma 2" xfId="29" xr:uid="{00000000-0005-0000-0000-000002000000}"/>
    <cellStyle name="Comma 2 2" xfId="43" xr:uid="{4C48E771-8E43-44F8-BB0F-02F2435836FE}"/>
    <cellStyle name="Comma 3" xfId="30" xr:uid="{00000000-0005-0000-0000-000003000000}"/>
    <cellStyle name="Comma 3 2" xfId="50" xr:uid="{5A727A13-AC6C-4105-A1F5-B474A674E925}"/>
    <cellStyle name="Comma 4" xfId="34" xr:uid="{00000000-0005-0000-0000-000004000000}"/>
    <cellStyle name="Comma 4 2" xfId="46" xr:uid="{F64D7EA4-1433-4444-A3CD-423AADF325F7}"/>
    <cellStyle name="Comma 5" xfId="32" xr:uid="{00000000-0005-0000-0000-000005000000}"/>
    <cellStyle name="Comma 5 2" xfId="42" xr:uid="{22A2A683-0C59-4244-BC01-175DEED14D7D}"/>
    <cellStyle name="Comma_Annual1999" xfId="36" xr:uid="{00000000-0005-0000-0000-000006000000}"/>
    <cellStyle name="Index Number" xfId="4" xr:uid="{00000000-0005-0000-0000-000007000000}"/>
    <cellStyle name="Integer" xfId="9" xr:uid="{00000000-0005-0000-0000-000008000000}"/>
    <cellStyle name="Normal" xfId="0" builtinId="0"/>
    <cellStyle name="Normal 10" xfId="24" xr:uid="{00000000-0005-0000-0000-00000A000000}"/>
    <cellStyle name="Normal 10 2" xfId="47" xr:uid="{787318D6-6EDD-4587-B4BD-4F6DDA7763AC}"/>
    <cellStyle name="Normal 11" xfId="27" xr:uid="{00000000-0005-0000-0000-00000B000000}"/>
    <cellStyle name="Normal 11 2" xfId="45" xr:uid="{8E734E52-B54B-4CDA-A1FC-2BD4453A3C1F}"/>
    <cellStyle name="Normal 12" xfId="33" xr:uid="{00000000-0005-0000-0000-00000C000000}"/>
    <cellStyle name="Normal 12 2" xfId="38" xr:uid="{711626A1-D3BC-4108-BE1D-BCF3C5803774}"/>
    <cellStyle name="Normal 13" xfId="37" xr:uid="{00000000-0005-0000-0000-00000D000000}"/>
    <cellStyle name="Normal 14" xfId="53" xr:uid="{CAF841BA-C0B6-4C0A-95D9-11B0AB5957E4}"/>
    <cellStyle name="Normal 17" xfId="52" xr:uid="{916F3492-A897-42DD-84B7-BB37952EE485}"/>
    <cellStyle name="Normal 2" xfId="10" xr:uid="{00000000-0005-0000-0000-00000E000000}"/>
    <cellStyle name="Normal 2 2" xfId="11" xr:uid="{00000000-0005-0000-0000-00000F000000}"/>
    <cellStyle name="Normal 3" xfId="12" xr:uid="{00000000-0005-0000-0000-000010000000}"/>
    <cellStyle name="Normal 3 2" xfId="13" xr:uid="{00000000-0005-0000-0000-000011000000}"/>
    <cellStyle name="Normal 3 2 2" xfId="14" xr:uid="{00000000-0005-0000-0000-000012000000}"/>
    <cellStyle name="Normal 3 3" xfId="15" xr:uid="{00000000-0005-0000-0000-000013000000}"/>
    <cellStyle name="Normal 4" xfId="5" xr:uid="{00000000-0005-0000-0000-000014000000}"/>
    <cellStyle name="Normal 5" xfId="16" xr:uid="{00000000-0005-0000-0000-000015000000}"/>
    <cellStyle name="Normal 5 2" xfId="17" xr:uid="{00000000-0005-0000-0000-000016000000}"/>
    <cellStyle name="Normal 5 2 2" xfId="41" xr:uid="{69ABB34A-D4C4-4401-BDAF-F4D87557ABFE}"/>
    <cellStyle name="Normal 5 3" xfId="40" xr:uid="{B97512A8-81BA-409A-A3A5-3AE83ADE7876}"/>
    <cellStyle name="Normal 6" xfId="18" xr:uid="{00000000-0005-0000-0000-000017000000}"/>
    <cellStyle name="Normal 7" xfId="19" xr:uid="{00000000-0005-0000-0000-000018000000}"/>
    <cellStyle name="Normal 7 2" xfId="49" xr:uid="{8DFFA3FF-B9EA-4D84-B600-A2262CE6267D}"/>
    <cellStyle name="Normal 8" xfId="20" xr:uid="{00000000-0005-0000-0000-000019000000}"/>
    <cellStyle name="Normal 9" xfId="21" xr:uid="{00000000-0005-0000-0000-00001A000000}"/>
    <cellStyle name="Normal 9 2" xfId="51" xr:uid="{CD68B115-E6DB-4ABD-BBBA-C2E90068A067}"/>
    <cellStyle name="Normal_Annual1999" xfId="35" xr:uid="{00000000-0005-0000-0000-00001B000000}"/>
    <cellStyle name="Normal_cover-new" xfId="26" xr:uid="{00000000-0005-0000-0000-00001C000000}"/>
    <cellStyle name="Normal_Information-new" xfId="28" xr:uid="{00000000-0005-0000-0000-00001D000000}"/>
    <cellStyle name="Normal_Sheet1" xfId="22" xr:uid="{00000000-0005-0000-0000-00001E000000}"/>
    <cellStyle name="Normal_T16-22ch4-new" xfId="25" xr:uid="{00000000-0005-0000-0000-00001F000000}"/>
    <cellStyle name="Normal_แบบรายงานประจำเดือน-ชีวิต" xfId="3" xr:uid="{00000000-0005-0000-0000-000020000000}"/>
    <cellStyle name="Normal_แบบรายงานประจำปี-ชีวิต" xfId="8" xr:uid="{00000000-0005-0000-0000-000021000000}"/>
    <cellStyle name="Normal_แบบรายงานประจำปี-ชีวิต-N" xfId="6" xr:uid="{00000000-0005-0000-0000-000022000000}"/>
    <cellStyle name="Normal_แบบรายงานประจำปี-วินาศภัย" xfId="7" xr:uid="{00000000-0005-0000-0000-000023000000}"/>
    <cellStyle name="Number 1" xfId="23" xr:uid="{00000000-0005-0000-0000-000024000000}"/>
    <cellStyle name="Percent 2" xfId="48" xr:uid="{71B002BE-73E4-42DB-BE47-2F5D8521F0D5}"/>
    <cellStyle name="Percent 3" xfId="39" xr:uid="{03EF37E6-7771-4F5F-BA8F-2C27651F38DE}"/>
    <cellStyle name="เครื่องหมายจุลภาค_Anaual Report" xfId="44" xr:uid="{412B6FD9-D367-44B0-BDD1-BADB40E5871C}"/>
    <cellStyle name="ปกติ_LHA 010920" xfId="54" xr:uid="{FC5AB15F-000A-4AF4-9203-F62213B09981}"/>
    <cellStyle name="ปกติ_PCAadjust" xfId="2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99-4B33-942B-6BD21199C455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99-4B33-942B-6BD21199C455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99-4B33-942B-6BD21199C455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99-4B33-942B-6BD21199C455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99-4B33-942B-6BD21199C455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99-4B33-942B-6BD21199C455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99-4B33-942B-6BD21199C455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99-4B33-942B-6BD21199C455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99-4B33-942B-6BD21199C455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99-4B33-942B-6BD21199C45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smooth val="0"/>
          <c:extLst>
            <c:ext xmlns:c16="http://schemas.microsoft.com/office/drawing/2014/chart" uri="{C3380CC4-5D6E-409C-BE32-E72D297353CC}">
              <c16:uniqueId val="{0000000A-3299-4B33-942B-6BD21199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98048"/>
        <c:axId val="118499584"/>
      </c:lineChart>
      <c:catAx>
        <c:axId val="118498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18499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49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18498048"/>
        <c:crosses val="autoZero"/>
        <c:crossBetween val="midCat"/>
      </c:valAx>
      <c:spPr>
        <a:pattFill prst="pct10">
          <a:fgClr>
            <a:srgbClr val="000000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622" r="0.750000000000006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2400" b="1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en-GB"/>
              <a:t>Ordinary Premium Persistency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0EA9-4032-AECB-3242740C343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0EA9-4032-AECB-3242740C3439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2-0EA9-4032-AECB-3242740C3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83136"/>
        <c:axId val="118546816"/>
      </c:lineChart>
      <c:catAx>
        <c:axId val="98683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18546816"/>
        <c:crossesAt val="80"/>
        <c:auto val="0"/>
        <c:lblAlgn val="ctr"/>
        <c:lblOffset val="100"/>
        <c:tickLblSkip val="1"/>
        <c:tickMarkSkip val="1"/>
        <c:noMultiLvlLbl val="0"/>
      </c:catAx>
      <c:valAx>
        <c:axId val="118546816"/>
        <c:scaling>
          <c:orientation val="minMax"/>
          <c:max val="96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98683136"/>
        <c:crosses val="autoZero"/>
        <c:crossBetween val="midCat"/>
        <c:majorUnit val="4"/>
      </c:valAx>
      <c:spPr>
        <a:pattFill prst="pct10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th-TH"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622" r="0.75000000000000622" t="1" header="0.5" footer="0.5"/>
    <c:pageSetup paperSize="9" orientation="landscape" horizontalDpi="180" verticalDpi="18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2400" b="1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en-GB"/>
              <a:t>Industrial Premium Persistency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CAC4-414A-85AA-EDA9AEFBAAB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CAC4-414A-85AA-EDA9AEFBAAB1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2-CAC4-414A-85AA-EDA9AEFBA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60416"/>
        <c:axId val="120462336"/>
      </c:lineChart>
      <c:catAx>
        <c:axId val="1204604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20462336"/>
        <c:crossesAt val="82"/>
        <c:auto val="0"/>
        <c:lblAlgn val="ctr"/>
        <c:lblOffset val="100"/>
        <c:tickLblSkip val="1"/>
        <c:tickMarkSkip val="1"/>
        <c:noMultiLvlLbl val="0"/>
      </c:catAx>
      <c:valAx>
        <c:axId val="120462336"/>
        <c:scaling>
          <c:orientation val="minMax"/>
          <c:max val="91"/>
          <c:min val="8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20460416"/>
        <c:crosses val="autoZero"/>
        <c:crossBetween val="midCat"/>
        <c:majorUnit val="2"/>
        <c:minorUnit val="1"/>
      </c:valAx>
      <c:spPr>
        <a:pattFill prst="pct10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th-TH"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622" r="0.750000000000006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2400" b="1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en-GB"/>
              <a:t>Group Premium Persistency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47FD-4DCF-91C9-5F9180F013C0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47FD-4DCF-91C9-5F9180F013C0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2-47FD-4DCF-91C9-5F9180F01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96128"/>
        <c:axId val="120498048"/>
      </c:lineChart>
      <c:catAx>
        <c:axId val="1204961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20498048"/>
        <c:crossesAt val="65"/>
        <c:auto val="0"/>
        <c:lblAlgn val="ctr"/>
        <c:lblOffset val="100"/>
        <c:tickLblSkip val="1"/>
        <c:tickMarkSkip val="1"/>
        <c:noMultiLvlLbl val="0"/>
      </c:catAx>
      <c:valAx>
        <c:axId val="120498048"/>
        <c:scaling>
          <c:orientation val="minMax"/>
          <c:max val="10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20496128"/>
        <c:crosses val="autoZero"/>
        <c:crossBetween val="midCat"/>
        <c:majorUnit val="5"/>
        <c:minorUnit val="1"/>
      </c:valAx>
      <c:spPr>
        <a:pattFill prst="pct10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th-TH"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622" r="0.75000000000000622" t="1" header="0.5" footer="0.5"/>
    <c:pageSetup paperSize="9" orientation="landscape" horizontalDpi="180" verticalDpi="18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451907</xdr:colOff>
      <xdr:row>11</xdr:row>
      <xdr:rowOff>9525</xdr:rowOff>
    </xdr:from>
    <xdr:to>
      <xdr:col>8</xdr:col>
      <xdr:colOff>383116</xdr:colOff>
      <xdr:row>20</xdr:row>
      <xdr:rowOff>66675</xdr:rowOff>
    </xdr:to>
    <xdr:pic>
      <xdr:nvPicPr>
        <xdr:cNvPr id="2" name="Picture 104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9324" y="4962525"/>
          <a:ext cx="3413125" cy="310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142875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441324</xdr:colOff>
      <xdr:row>3</xdr:row>
      <xdr:rowOff>334442</xdr:rowOff>
    </xdr:from>
    <xdr:to>
      <xdr:col>10</xdr:col>
      <xdr:colOff>203199</xdr:colOff>
      <xdr:row>4</xdr:row>
      <xdr:rowOff>162992</xdr:rowOff>
    </xdr:to>
    <xdr:sp macro="" textlink="">
      <xdr:nvSpPr>
        <xdr:cNvPr id="7" name="WordArt 8" descr="Paper b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03299" y="1439342"/>
          <a:ext cx="4819650" cy="914400"/>
        </a:xfrm>
        <a:prstGeom prst="rect">
          <a:avLst/>
        </a:prstGeom>
      </xdr:spPr>
      <xdr:txBody>
        <a:bodyPr wrap="none" fromWordArt="1">
          <a:prstTxWarp prst="textTriangleInverted">
            <a:avLst>
              <a:gd name="adj" fmla="val 50000"/>
            </a:avLst>
          </a:prstTxWarp>
        </a:bodyPr>
        <a:lstStyle/>
        <a:p>
          <a:pPr algn="ctr" rtl="0"/>
          <a:r>
            <a:rPr lang="th-TH" sz="5400" b="1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solidFill>
                <a:schemeClr val="accent2">
                  <a:lumMod val="50000"/>
                </a:schemeClr>
              </a:solidFill>
              <a:effectLst>
                <a:outerShdw dist="563972" dir="14049741" sx="125000" sy="125000" algn="tl" rotWithShape="0">
                  <a:srgbClr val="C7DFD3">
                    <a:alpha val="80000"/>
                  </a:srgbClr>
                </a:outerShdw>
              </a:effectLst>
              <a:latin typeface="Times New Roman"/>
            </a:rPr>
            <a:t>รายงานสถิติธุรกิจประกันชีวิต</a:t>
          </a:r>
          <a:endParaRPr lang="en-US" sz="5400" b="1" kern="10" spc="0">
            <a:ln w="9525">
              <a:solidFill>
                <a:srgbClr val="008000"/>
              </a:solidFill>
              <a:round/>
              <a:headEnd/>
              <a:tailEnd/>
            </a:ln>
            <a:solidFill>
              <a:schemeClr val="accent2">
                <a:lumMod val="50000"/>
              </a:schemeClr>
            </a:solidFill>
            <a:effectLst>
              <a:outerShdw dist="563972" dir="14049741" sx="125000" sy="125000" algn="tl" rotWithShape="0">
                <a:srgbClr val="C7DFD3">
                  <a:alpha val="80000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133350</xdr:colOff>
      <xdr:row>0</xdr:row>
      <xdr:rowOff>304800</xdr:rowOff>
    </xdr:from>
    <xdr:to>
      <xdr:col>1</xdr:col>
      <xdr:colOff>219075</xdr:colOff>
      <xdr:row>23</xdr:row>
      <xdr:rowOff>200025</xdr:rowOff>
    </xdr:to>
    <xdr:sp macro="" textlink="">
      <xdr:nvSpPr>
        <xdr:cNvPr id="8" name="WordArt 9" descr="Sand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4090988" y="4529138"/>
          <a:ext cx="9096375" cy="647700"/>
        </a:xfrm>
        <a:prstGeom prst="rect">
          <a:avLst/>
        </a:prstGeom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en-US" sz="3600" kern="10" spc="0">
              <a:ln w="12700">
                <a:solidFill>
                  <a:srgbClr val="C4B596"/>
                </a:solidFill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>
                <a:outerShdw dist="53882" dir="2700000" algn="ctr" rotWithShape="0">
                  <a:srgbClr val="CBCBCB">
                    <a:alpha val="80000"/>
                  </a:srgbClr>
                </a:outerShdw>
              </a:effectLst>
              <a:latin typeface="Times New Roman"/>
              <a:cs typeface="Times New Roman"/>
            </a:rPr>
            <a:t>Life Insurance Annual Statistic Report</a:t>
          </a:r>
        </a:p>
      </xdr:txBody>
    </xdr:sp>
    <xdr:clientData/>
  </xdr:twoCellAnchor>
  <xdr:twoCellAnchor>
    <xdr:from>
      <xdr:col>2</xdr:col>
      <xdr:colOff>119591</xdr:colOff>
      <xdr:row>5</xdr:row>
      <xdr:rowOff>59262</xdr:rowOff>
    </xdr:from>
    <xdr:to>
      <xdr:col>10</xdr:col>
      <xdr:colOff>74083</xdr:colOff>
      <xdr:row>8</xdr:row>
      <xdr:rowOff>127000</xdr:rowOff>
    </xdr:to>
    <xdr:sp macro="" textlink="">
      <xdr:nvSpPr>
        <xdr:cNvPr id="9" name="WordAr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/>
        </xdr:cNvSpPr>
      </xdr:nvSpPr>
      <xdr:spPr bwMode="auto">
        <a:xfrm>
          <a:off x="1114424" y="2895595"/>
          <a:ext cx="3933826" cy="1168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45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abic Transparent"/>
              <a:cs typeface="+mn-cs"/>
            </a:rPr>
            <a:t>ประจำปี</a:t>
          </a:r>
          <a:r>
            <a:rPr lang="en-US" sz="45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abic Transparent"/>
              <a:cs typeface="+mn-cs"/>
            </a:rPr>
            <a:t> </a:t>
          </a:r>
          <a:r>
            <a:rPr lang="en-US" sz="45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abic Transparent"/>
              <a:ea typeface="+mn-ea"/>
              <a:cs typeface="+mn-cs"/>
            </a:rPr>
            <a:t>25</a:t>
          </a:r>
          <a:r>
            <a:rPr lang="th-TH" sz="45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abic Transparent"/>
              <a:ea typeface="+mn-ea"/>
              <a:cs typeface="+mn-cs"/>
            </a:rPr>
            <a:t>63</a:t>
          </a:r>
          <a:endParaRPr lang="en-US" sz="4500" b="1" i="0" strike="noStrike">
            <a:solidFill>
              <a:schemeClr val="tx1">
                <a:lumMod val="75000"/>
                <a:lumOff val="25000"/>
              </a:schemeClr>
            </a:solidFill>
            <a:latin typeface="Arabic Transparen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21167</xdr:colOff>
      <xdr:row>8</xdr:row>
      <xdr:rowOff>158753</xdr:rowOff>
    </xdr:from>
    <xdr:to>
      <xdr:col>11</xdr:col>
      <xdr:colOff>285751</xdr:colOff>
      <xdr:row>11</xdr:row>
      <xdr:rowOff>311157</xdr:rowOff>
    </xdr:to>
    <xdr:sp macro="" textlink="">
      <xdr:nvSpPr>
        <xdr:cNvPr id="10" name="WordAr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/>
        </xdr:cNvSpPr>
      </xdr:nvSpPr>
      <xdr:spPr bwMode="auto">
        <a:xfrm>
          <a:off x="583142" y="4102103"/>
          <a:ext cx="5884334" cy="1181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40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ndalus" pitchFamily="18" charset="-78"/>
              <a:cs typeface="Andalus" pitchFamily="18" charset="-78"/>
            </a:rPr>
            <a:t>Annual Report 20</a:t>
          </a:r>
          <a:r>
            <a:rPr lang="th-TH" sz="40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ndalus" pitchFamily="18" charset="-78"/>
              <a:cs typeface="Andalus" pitchFamily="18" charset="-78"/>
            </a:rPr>
            <a:t>20</a:t>
          </a:r>
          <a:endParaRPr lang="en-US" sz="4000" b="1" i="0" strike="noStrike">
            <a:solidFill>
              <a:schemeClr val="tx1">
                <a:lumMod val="75000"/>
                <a:lumOff val="25000"/>
              </a:schemeClr>
            </a:solidFill>
            <a:latin typeface="Andalus" pitchFamily="18" charset="-78"/>
            <a:cs typeface="Andalus" pitchFamily="18" charset="-7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0.02589</cdr:x>
      <cdr:y>0.28562</cdr:y>
    </cdr:from>
    <cdr:to>
      <cdr:x>1</cdr:x>
      <cdr:y>1</cdr:y>
    </cdr:to>
    <cdr:sp macro="" textlink="">
      <cdr:nvSpPr>
        <cdr:cNvPr id="2049" name="Text 1">
          <a:extLst xmlns:a="http://schemas.openxmlformats.org/drawingml/2006/main">
            <a:ext uri="{FF2B5EF4-FFF2-40B4-BE49-F238E27FC236}">
              <a16:creationId xmlns:a16="http://schemas.microsoft.com/office/drawing/2014/main" id="{D6E043A5-6772-4A0B-BD74-5A93F0A5497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543" y="477580"/>
          <a:ext cx="714436" cy="523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572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CordiaUPC"/>
              <a:cs typeface="CordiaUPC"/>
            </a:rPr>
            <a:t>Month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rapuk\Desktop\ANNUAL%20REPORT%20TEMPLAT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mkwan\OIC%20Returns\&#3619;&#3634;&#3618;&#3591;&#3634;&#3609;&#3611;&#3619;&#3632;&#3592;&#3635;&#3611;&#3637;\&#3619;&#3634;&#3618;&#3591;&#3634;&#3609;&#3611;&#3619;&#3632;&#3592;&#3635;&#3611;&#3637;%202558\Template_New\Template_New\excel%20template%20-%20&#3623;&#3636;&#3609;&#3634;&#3624;&#3616;&#3633;&#3618;\annual_return_nonlife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1210"/>
      <sheetName val="ช1220"/>
      <sheetName val="ช1300"/>
      <sheetName val="ช1400"/>
      <sheetName val="ช1500"/>
      <sheetName val="ช1700"/>
      <sheetName val="ช1800"/>
      <sheetName val="ช2100"/>
      <sheetName val="ช2101"/>
      <sheetName val="ช2300"/>
      <sheetName val="ช2310"/>
      <sheetName val="ช2320"/>
      <sheetName val="ช2330"/>
      <sheetName val="ช2340"/>
      <sheetName val="ช2350"/>
      <sheetName val="ช2360"/>
      <sheetName val="ช2370"/>
      <sheetName val="ช2400"/>
      <sheetName val="ช2510"/>
      <sheetName val="ช2520"/>
      <sheetName val="ช2600"/>
      <sheetName val="ช3100"/>
      <sheetName val="ช3200"/>
      <sheetName val="ช3300"/>
      <sheetName val="ช3302"/>
      <sheetName val="ช3303"/>
      <sheetName val="ช3305"/>
      <sheetName val="ช3306"/>
      <sheetName val="ช3307"/>
      <sheetName val="ช3308"/>
      <sheetName val="ช3309"/>
      <sheetName val="ช3310"/>
      <sheetName val="ช3520"/>
      <sheetName val="ช3521"/>
      <sheetName val="ช3522"/>
      <sheetName val="ช3530"/>
      <sheetName val="ช3540"/>
      <sheetName val="ช3570"/>
      <sheetName val="ช3580"/>
      <sheetName val="ช3610"/>
      <sheetName val="ช3620"/>
      <sheetName val="ช3630"/>
      <sheetName val="ช3690"/>
      <sheetName val="ช3710"/>
      <sheetName val="ช4100"/>
      <sheetName val="ช4210"/>
      <sheetName val="ช5100"/>
      <sheetName val="ช5200"/>
      <sheetName val="ช5300"/>
      <sheetName val="ช5900"/>
      <sheetName val="ช6200"/>
      <sheetName val="ช6300"/>
      <sheetName val="ช6301"/>
      <sheetName val="ช6302"/>
      <sheetName val="ช6900"/>
      <sheetName val="DropDown"/>
      <sheetName val="Sheet2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1.N.0.0.0</v>
          </cell>
        </row>
      </sheetData>
      <sheetData sheetId="6"/>
      <sheetData sheetId="7"/>
      <sheetData sheetId="8"/>
      <sheetData sheetId="9">
        <row r="14">
          <cell r="P14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K18">
            <v>0</v>
          </cell>
        </row>
      </sheetData>
      <sheetData sheetId="21">
        <row r="45">
          <cell r="J45">
            <v>0</v>
          </cell>
        </row>
      </sheetData>
      <sheetData sheetId="22">
        <row r="19">
          <cell r="E19">
            <v>0</v>
          </cell>
        </row>
      </sheetData>
      <sheetData sheetId="23"/>
      <sheetData sheetId="24">
        <row r="10">
          <cell r="A10" t="str">
            <v>1.1.N.0.0</v>
          </cell>
        </row>
      </sheetData>
      <sheetData sheetId="25">
        <row r="10">
          <cell r="A10" t="str">
            <v>1.1.N.0.0</v>
          </cell>
        </row>
      </sheetData>
      <sheetData sheetId="26">
        <row r="10">
          <cell r="A10" t="str">
            <v>1.1.N.0.0</v>
          </cell>
        </row>
      </sheetData>
      <sheetData sheetId="27">
        <row r="10">
          <cell r="A10" t="str">
            <v>1.N.0.0.0</v>
          </cell>
        </row>
      </sheetData>
      <sheetData sheetId="28">
        <row r="10">
          <cell r="A10" t="str">
            <v>1.N.0.0.0</v>
          </cell>
        </row>
      </sheetData>
      <sheetData sheetId="29">
        <row r="10">
          <cell r="A10" t="str">
            <v>1.N.0.0.0</v>
          </cell>
        </row>
      </sheetData>
      <sheetData sheetId="30">
        <row r="10">
          <cell r="A10" t="str">
            <v>1.N.0.0.0</v>
          </cell>
        </row>
      </sheetData>
      <sheetData sheetId="31">
        <row r="10">
          <cell r="A10"/>
        </row>
      </sheetData>
      <sheetData sheetId="32">
        <row r="14">
          <cell r="F14">
            <v>0</v>
          </cell>
        </row>
      </sheetData>
      <sheetData sheetId="33"/>
      <sheetData sheetId="34"/>
      <sheetData sheetId="35">
        <row r="10">
          <cell r="A10" t="str">
            <v>1.N.0.0.0</v>
          </cell>
        </row>
      </sheetData>
      <sheetData sheetId="36">
        <row r="10">
          <cell r="A10" t="str">
            <v>1.N.0.0.0</v>
          </cell>
        </row>
      </sheetData>
      <sheetData sheetId="37">
        <row r="10">
          <cell r="A10" t="str">
            <v>1.1.N.0.0</v>
          </cell>
        </row>
      </sheetData>
      <sheetData sheetId="38">
        <row r="10">
          <cell r="A10" t="str">
            <v>5.0.0.0.0</v>
          </cell>
        </row>
      </sheetData>
      <sheetData sheetId="39">
        <row r="10">
          <cell r="A10" t="str">
            <v>1.N.0.0.0</v>
          </cell>
        </row>
      </sheetData>
      <sheetData sheetId="40">
        <row r="10">
          <cell r="A10" t="str">
            <v>1.N.0.0.0</v>
          </cell>
        </row>
      </sheetData>
      <sheetData sheetId="41">
        <row r="10">
          <cell r="A10"/>
        </row>
      </sheetData>
      <sheetData sheetId="42">
        <row r="10">
          <cell r="A10"/>
        </row>
      </sheetData>
      <sheetData sheetId="43">
        <row r="10">
          <cell r="A10" t="str">
            <v>1.0.0.0.0</v>
          </cell>
        </row>
      </sheetData>
      <sheetData sheetId="44">
        <row r="10">
          <cell r="A10" t="str">
            <v>1.N.0.0.0</v>
          </cell>
        </row>
      </sheetData>
      <sheetData sheetId="45"/>
      <sheetData sheetId="46">
        <row r="10">
          <cell r="A10" t="str">
            <v>1.N.0.0.0</v>
          </cell>
        </row>
      </sheetData>
      <sheetData sheetId="47">
        <row r="10">
          <cell r="A10" t="str">
            <v>1.1.N.0.0</v>
          </cell>
        </row>
      </sheetData>
      <sheetData sheetId="48">
        <row r="10">
          <cell r="A10" t="str">
            <v>1.N.0.0.0</v>
          </cell>
        </row>
      </sheetData>
      <sheetData sheetId="49">
        <row r="27">
          <cell r="H27">
            <v>0</v>
          </cell>
        </row>
      </sheetData>
      <sheetData sheetId="50"/>
      <sheetData sheetId="51"/>
      <sheetData sheetId="52"/>
      <sheetData sheetId="53"/>
      <sheetData sheetId="54"/>
      <sheetData sheetId="55">
        <row r="2">
          <cell r="A2" t="str">
            <v>[1.N.0.0.0] Fixed Income Fund</v>
          </cell>
          <cell r="B2" t="str">
            <v>[1.1.N.0.0] รัฐบาล, ธปท. รัฐวิสาหกิจไทย องค์กรที่จัดตั้งโดยกฎหมายพิเศษ โดยมีกระทรวงการคลังค้ำประกัน ในสกุลเงินบาท</v>
          </cell>
          <cell r="C2" t="str">
            <v>[1.1.N.0.0]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ในสกุลเงินบาท</v>
          </cell>
          <cell r="D2" t="str">
            <v>[1.N.0.0.0] รัฐวิสาหกิจไทย รวมถึงองค์กรที่จัดตั้งโดยกฎหมายพิเศษ โดยมีกระทรวงการคลังค้ำประกัน ในสกุลเงินบาท</v>
          </cell>
          <cell r="E2" t="str">
            <v>[1.1.N.0.0] หลักทรัพย์ในประเทศ - ตราสารทุนที่จดทะเบียนในตลาดหลักทรัพย์แห่งประเทศไทย ตลาดหลักทรัพย์ เอ็ม เอ ไอ</v>
          </cell>
          <cell r="F2" t="str">
            <v>[1.N.0.0.0] หลักทรัพย์ในประเทศ</v>
          </cell>
          <cell r="G2" t="str">
            <v>[1.N.0.0.0] หุ้นสามัญ</v>
          </cell>
          <cell r="H2" t="str">
            <v>[1.N.0.0.0] ระยะยาว (ระยะเวลาตามสัญญา &gt; 1 ปี)</v>
          </cell>
          <cell r="I2" t="str">
            <v>[1.N.0.0.0] ปัจจุบันและเกินกำหนดชำระไม่เกิน 3 เดือน</v>
          </cell>
          <cell r="J2" t="str">
            <v>[1.1.N.0.0] เงินให้กู้ยืมแก่พนักงานและตัวแทน ปัจจุบันและเกินกำหนดชำระไม่เกิน 3 เดือน</v>
          </cell>
          <cell r="K2" t="str">
            <v>[1.N.0.0.0] ปัจจุบันและเกินกำหนดชำระไม่เกิน 3 เดือน</v>
          </cell>
          <cell r="L2" t="str">
            <v>[2.1.1.N.0] ในประเทศ - ออมทรัพย์ - เงินฝากสถาบันการเงินประเภทไม่กำหนดระยะเวลาการจ่ายคืน</v>
          </cell>
          <cell r="N2" t="str">
            <v>[1.N.0.0.0] ในประเทศ</v>
          </cell>
          <cell r="O2" t="str">
            <v>[1.1.N.0.0] ในประเทศ - เงินค้างรับจากบริษัทประกันภัยต่อ</v>
          </cell>
          <cell r="P2" t="str">
            <v>[1.N.0.0.0] อสังหาริมทรัพย์ดำเนินงาน</v>
          </cell>
          <cell r="Q2" t="str">
            <v>[1.1.N.0.0] ได้มาจากการชำระหนี้-หลุดจำนอง - อสังหาริมทรัพย์รอการขาย</v>
          </cell>
          <cell r="R2" t="str">
            <v>[1.N.0.0.0] ยานพาหนะ (แยกเป็นรายคัน)</v>
          </cell>
          <cell r="T2" t="str">
            <v>[1.N.0.0.0] เงินเบิกเกินบัญชี</v>
          </cell>
          <cell r="U2" t="str">
            <v>[1.N.0.0.0] ธุรกรรมยืมหลักทรัพย์</v>
          </cell>
          <cell r="V2" t="str">
            <v>[1.N.0.0.0] ธุรกรรมซื้อหลักทรัพย์</v>
          </cell>
        </row>
        <row r="3">
          <cell r="A3" t="str">
            <v>[2.N.0.0.0] Equity Fund</v>
          </cell>
          <cell r="B3" t="str">
            <v>[1.2.N.0.0] รัฐบาล ธนาคารกลางต่างประเทศ โดยมีกระทรวงการคลังค้ำประกัน ในสกุลเงินบาท</v>
          </cell>
          <cell r="C3" t="str">
            <v>[1.2.N.0.0] รัฐบาล, ธนาคารกลางต่างประเทศ โดยมีกระทรวงการคลังค้ำประกัน ในสกุลเงินบาทหรือสกุลเงินของประเทศที่ออก</v>
          </cell>
          <cell r="D3" t="str">
            <v>[2.1.N.0.0] ระยะยาว -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  <cell r="E3" t="str">
            <v>[1.2.N.0.0] หลักทรัพย์ต่างประเทศ - ตราสารทุนที่จดทะเบียนในตลาดหลักทรัพย์แห่งประเทศไทย ตลาดหลักทรัพย์ เอ็ม เอ ไอ</v>
          </cell>
          <cell r="F3" t="str">
            <v>[2.N.0.0.0] หลักทรัพย์ต่างประเทศ</v>
          </cell>
          <cell r="G3" t="str">
            <v>[2.N.0.0.0] หุ้นกู้</v>
          </cell>
          <cell r="H3" t="str">
            <v>[2.N.0.0.0] ระยะสั้น (ระยะเวลาตามสัญญา &lt;= 1 ปี)</v>
          </cell>
          <cell r="I3" t="str">
            <v>[2.N.0.0.0] เกินกำหนดชำระมากกว่า 3 เดือน แต่ไม่เกิน 6 เดือน</v>
          </cell>
          <cell r="J3" t="str">
            <v>[1.2.N.0.0] เงินให้กู้ยืมแก่พนักงานและตัวแทน เกินกำหนดชำระมากกว่า 3 เดือน แต่ไม่เกิน 6 เดือน</v>
          </cell>
          <cell r="K3" t="str">
            <v>[2.N.0.0.0] เกินกำหนดชำระมากกว่า 3 เดือน แต่ไม่เกิน 6 เดือน</v>
          </cell>
          <cell r="L3" t="str">
            <v>[2.1.2.N.0] ต่างประเทศ - ออมทรัพย์ - เงินฝากสถาบันการเงินประเภทไม่กำหนดระยะเวลาการจ่ายคืน</v>
          </cell>
          <cell r="N3" t="str">
            <v>[2.N.0.0.0] ต่างประเทศ</v>
          </cell>
          <cell r="O3" t="str">
            <v>[1.2.N.0.0] ต่างประเทศ - เงินค้างรับจากบริษัทประกันภัยต่อ</v>
          </cell>
          <cell r="P3" t="str">
            <v>[2.N.0.0.0] อสังหาริมทรัพย์เพื่อการลงทุน</v>
          </cell>
          <cell r="Q3" t="str">
            <v>[1.2.N.0.0]  อสังหาริมทรัพย์อื่นๆ - อสังหาริมทรัพย์รอการขาย</v>
          </cell>
          <cell r="R3" t="str">
            <v>[2.N.0.0.0] เครื่องใช้สำนักงาน (แยกเป็นแต่ละประเภท)</v>
          </cell>
          <cell r="T3" t="str">
            <v>[2.N.0.0.0] เงินกู้ยืมอื่นๆ</v>
          </cell>
          <cell r="U3" t="str">
            <v>[2.N.0.0.0] ธุรกรรมให้ยืมหลักทรัพย์</v>
          </cell>
          <cell r="V3" t="str">
            <v>[2.N.0.0.0] ธุรกรรมขายหลักทรัพย์</v>
          </cell>
        </row>
        <row r="4">
          <cell r="A4" t="str">
            <v>[3.N.0.0.0] Mixed Fund</v>
          </cell>
          <cell r="B4" t="str">
            <v xml:space="preserve">[2.1.1.N.0] ระยะยาว -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ในสกุลเงินต่างประเทศ </v>
          </cell>
          <cell r="C4" t="str">
            <v>[2.1.1.N.0] ระยะยาว -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ในสกุลเงินต่างประเทศ</v>
          </cell>
          <cell r="D4" t="str">
            <v>[2.2.N.0.0] ระยะสั้น -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  <cell r="E4" t="str">
            <v>[2.1.N.0.0] หลักทรัพย์ในประเทศ - ตราสารทุนที่จดทะเบียนในตลาดหลักทรัพย์อื่น และอยู่ในดัชนีตลาดหลักทรัพย์ตามที่กำหนด</v>
          </cell>
          <cell r="G4" t="str">
            <v>[3.N.0.0.0] หน่วยลงทุน</v>
          </cell>
          <cell r="I4" t="str">
            <v>[3.N.0.0.0] เกินกำหนดชำระมากกว่า 6 เดือน แต่ไม่เกิน 12 เดือน</v>
          </cell>
          <cell r="J4" t="str">
            <v>[1.3.N.0.0] เงินให้กู้ยืมแก่พนักงานและตัวแทน เกินกำหนดชำระมากกว่า 6 เดือน แต่ไม่เกิน 12 เดือน</v>
          </cell>
          <cell r="K4" t="str">
            <v>[3.N.0.0.0] เกินกำหนดชำระมากกว่า 6 เดือน แต่ไม่เกิน 12 เดือน</v>
          </cell>
          <cell r="L4" t="str">
            <v>[2.2.1.N.0] ในประเทศ - กระแสรายวัน - เงินฝากสถาบันการเงินประเภทไม่กำหนดระยะเวลาการจ่ายคืน</v>
          </cell>
          <cell r="O4" t="str">
            <v>[2.1.N.0.0] ในประเทศ - เงินค้างจ่ายแก่บริษัทประกันภัยต่อ</v>
          </cell>
          <cell r="Q4" t="str">
            <v>[2.N.0.0.0] อสังหาริมทรัพย์เพื่อการลงทุน</v>
          </cell>
          <cell r="R4" t="str">
            <v>[3.N.0.0.0] เครื่องสมองกล (แยกเป็นแต่ละประเภท)</v>
          </cell>
        </row>
        <row r="5">
          <cell r="A5" t="str">
            <v>[4.N.0.0.0] Commodity Fund</v>
          </cell>
          <cell r="B5" t="str">
            <v>[2.1.2.N.0] ระยะสั้น -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ในสกุลเงินต่างประเทศ</v>
          </cell>
          <cell r="C5" t="str">
            <v>[2.1.2.N.0] ระยะสั้น -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ในสกุลเงินต่างประเทศ</v>
          </cell>
          <cell r="D5" t="str">
            <v>[3.N.0.0.0] สกุลเงินบาท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</v>
          </cell>
          <cell r="E5" t="str">
            <v>[2.2.N.0.0] หลักทรัพย์ต่างประเทศ - ตราสารทุนที่จดทะเบียนในตลาดหลักทรัพย์อื่น และอยู่ในดัชนีตลาดหลักทรัพย์ตามที่กำหนด</v>
          </cell>
          <cell r="G5" t="str">
            <v>[4.N.0.0.0] อื่นๆ</v>
          </cell>
          <cell r="I5" t="str">
            <v>[4.N.0.0.0] เกินกำหนดชำระ 12 เดือนขึ้นไป</v>
          </cell>
          <cell r="J5" t="str">
            <v>[1.4.N.0.0] เงินให้กู้ยืมแก่พนักงานและตัวแทน เกินกำหนดชำระ 12 เดือนขึ้นไป</v>
          </cell>
          <cell r="K5" t="str">
            <v>[4.N.0.0.0] เกินกำหนดชำระ 12 เดือนขึ้นไป</v>
          </cell>
          <cell r="L5" t="str">
            <v>[2.2.2.N.0] ต่างประเทศ - กระแสรายวัน - เงินฝากสถาบันการเงินประเภทไม่กำหนดระยะเวลาการจ่ายคืน</v>
          </cell>
          <cell r="O5" t="str">
            <v>[2.2.N.0.0] ต่างประเทศ - เงินค้างจ่ายแก่บริษัทประกันภัยต่อ</v>
          </cell>
        </row>
        <row r="6">
          <cell r="A6" t="str">
            <v>[5.N.0.0.0] Property Fund</v>
          </cell>
          <cell r="B6" t="str">
            <v xml:space="preserve">[2.2.1.N.0] ระยะยาว - สกุลเงินต่างประเทศ - รัฐบาล, ธนาคารกลางต่างประเทศ โดยมีกระทรวงการคลังค้ำประกัน </v>
          </cell>
          <cell r="C6" t="str">
            <v>[2.2.1.N.0] ระยะยาว - รัฐบาล, ธนาคารกลางต่างประเทศ โดยมีกระทรวงการคลังค้ำประกัน ในสกุลเงินต่างประเทศ</v>
          </cell>
          <cell r="D6" t="str">
            <v>[4.1.N.0.0] ระยะยาว - สกุลเงินต่างประเทศ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</v>
          </cell>
          <cell r="E6" t="str">
            <v>[3.1.N.0.0] เงินลงทุนในบริษัทในประเทศ - เงินลงทุนในบริษัทย่อยและบริษัทร่วม (ยกเว้นเงินลงทุนตาม 4)</v>
          </cell>
          <cell r="J6" t="str">
            <v>[2.1.N.0.0] เงินให้กู้ยืมแก่บุคคลอื่น ปัจจุบันและเกินกำหนดชำระไม่เกิน 3 เดือน</v>
          </cell>
          <cell r="L6" t="str">
            <v>[3.1.N.0.0] ในประเทศ - เงินฝากสถาบันการเงินประเภทจ่ายคืนเมื่อสิ้นกำหนดระยะเวลา</v>
          </cell>
        </row>
        <row r="7">
          <cell r="A7" t="str">
            <v>[6.N.0.0.0] Other Fund</v>
          </cell>
          <cell r="B7" t="str">
            <v>[2.2.2.N.0] ระยะสั้น - สกุลเงินต่างประเทศ - รัฐบาล, ธนาคารกลางต่างประเทศ โดยมีกระทรวงการคลังค้ำประกัน</v>
          </cell>
          <cell r="C7" t="str">
            <v xml:space="preserve">[2.2.2.N.0] ระยะสั้น - รัฐบาล, ธนาคารกลางต่างประเทศ โดยมีกระทรวงการคลังค้ำประกัน ในสกุลเงินต่างประเทศ </v>
          </cell>
          <cell r="D7" t="str">
            <v>[4.2.N.0.0] ระยะสั้น - สกุลเงินต่างประเทศ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</v>
          </cell>
          <cell r="E7" t="str">
            <v>[3.2.N.0.0] เงินลงทุนในบริษัทต่างประเทศ - เงินลงทุนในบริษัทย่อยและบริษัทร่วม (ยกเว้นเงินลงทุนตาม 4)</v>
          </cell>
          <cell r="J7" t="str">
            <v>[2.2.N.0.0] เงินให้กู้ยืมแก่บุคคลอื่น เกินกำหนดชำระมากกว่า 3 เดือน แต่ไม่เกิน 6 เดือน</v>
          </cell>
          <cell r="L7" t="str">
            <v>[3.2.N.0.0] ต่างประเทศ - เงินฝากสถาบันการเงินประเภทจ่ายคืนเมื่อสิ้นกำหนดระยะเวลา</v>
          </cell>
        </row>
        <row r="8">
          <cell r="B8" t="str">
            <v>[3.N.0.0.0]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v>
          </cell>
          <cell r="C8" t="str">
            <v>[3.N.0.0.0]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v>
          </cell>
          <cell r="D8" t="str">
            <v>[5.1.N.0.0] ระยะยาว - รัฐวิสาหกิจต่างประเทศ (ในสกุลเงินตราใด ๆ)</v>
          </cell>
          <cell r="E8" t="str">
            <v>[4.N.0.0.0] เงินลงทุนในบริษัทย่อยและบริษัทร่วมที่ได้รับอนุญาตให้ประกอบธุรกิจประกันชีวิตตามกฏหมายว่าด้วยการประกันชีวิต และเงินลงทุนในบริษัทย่อยและบริษัทร่วมที่ได้รับอนุญาตให้ประกอบธุรกิจประกันวินาศภัยตามกฏหมายว่าด้วยการประกันวินาศภัย</v>
          </cell>
          <cell r="J8" t="str">
            <v>[2.3.N.0.0] เงินให้กู้ยืมแก่บุคคลอื่น เกินกำหนดชำระมากกว่า 6 เดือน แต่ไม่เกิน 12 เดือน</v>
          </cell>
          <cell r="L8" t="str">
            <v>[4.1.N.0.0] ในประเทศ - บัตรเงินฝากสถาบันการเงิน</v>
          </cell>
        </row>
        <row r="9">
          <cell r="B9" t="str">
            <v>[4.1.N.0.0] ระยะยาว -รัฐวิสาหกิจ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  <cell r="C9" t="str">
            <v>[4.1.N.0.0] ระยะยาว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  <cell r="D9" t="str">
            <v>[5.2.N.0.0] ระยะสั้น - รัฐวิสาหกิจต่างประเทศ (ในสกุลเงินตราใด ๆ)</v>
          </cell>
          <cell r="E9" t="str">
            <v>[5.1.N.0.0] หุ้นทุนในประเทศ - หุ้นอื่น ๆ</v>
          </cell>
          <cell r="J9" t="str">
            <v>[2.4.N.0.0] เงินให้กู้ยืมแก่บุคคลอื่น เกินกำหนดชำระ 12 เดือนขึ้นไป</v>
          </cell>
          <cell r="L9" t="str">
            <v>[4.2.N.0.0] ต่างประเทศ - บัตรเงินฝากสถาบันการเงิน</v>
          </cell>
        </row>
        <row r="10">
          <cell r="B10" t="str">
            <v>[4.2.N.0.0] ระยะสั้น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  <cell r="C10" t="str">
            <v>[4.2.N.0.0] ระยะสั้น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  <cell r="D10" t="str">
            <v>[6.1.N.0.0] ระยะยาว - ธนาคารเพื่อการพัฒนาซึ่งร่วมก่อตั้งโดยหลายประเทศ</v>
          </cell>
          <cell r="E10" t="str">
            <v>[5.2.N.0.0] หุ้นทุนต่างประเทศ - หุ้นอื่น ๆ</v>
          </cell>
        </row>
        <row r="11">
          <cell r="B11" t="str">
            <v>[5.1.N.0.0] ระยะยาว - รัฐวิสาหกิจต่างประเทศ (ในสกุลเงินตราใดๆ)</v>
          </cell>
          <cell r="C11" t="str">
            <v>[5.1.N.0.0] ระยะยาว - รัฐวิสาหกิจต่างประเทศ (ในสกุลเงินตราใดๆ)</v>
          </cell>
          <cell r="D11" t="str">
            <v>[6.2.N.0.0] ระยะสั้น - ธนาคารเพื่อการพัฒนาซึ่งร่วมก่อตั้งโดยหลายประเทศ</v>
          </cell>
        </row>
        <row r="12">
          <cell r="B12" t="str">
            <v>[5.2.N.0.0] ระยะสั้น - รัฐวิสาหกิจต่างประเทศ (ในสกุลเงินตราใดๆ)</v>
          </cell>
          <cell r="C12" t="str">
            <v>[5.2.N.0.0] ระยะสั้น - รัฐวิสาหกิจต่างประเทศ (ในสกุลเงินตราใดๆ)</v>
          </cell>
          <cell r="D12" t="str">
            <v>[7.1.N.0.0] ระยะยาว - สถาบันการเงิน / บริษัทหลักทรัพย์ / บริษัทประกันภัย</v>
          </cell>
        </row>
        <row r="13">
          <cell r="B13" t="str">
            <v>[6.1.N.0.0] ระยะยาว - อื่น ๆ</v>
          </cell>
          <cell r="C13" t="str">
            <v>[6.1.N.0.0] ระยะยาว - ธนาคารเพื่อการพัฒนาซึ่งร่วมก่อตั้งโดยหลายประเทศ</v>
          </cell>
          <cell r="D13" t="str">
            <v>[7.2.N.0.0] ระยะสั้น - สถาบันการเงิน / บริษัทหลักทรัพย์ / บริษัทประกันภัย</v>
          </cell>
        </row>
        <row r="14">
          <cell r="B14" t="str">
            <v>[6.2.N.0.0] ระยะสั้น - อื่น ๆ</v>
          </cell>
          <cell r="C14" t="str">
            <v>[6.2.N.0.0] ระยะสั้น - ธนาคารเพื่อการพัฒนาซึ่งร่วมก่อตั้งโดยหลายประเทศ</v>
          </cell>
          <cell r="D14" t="str">
            <v>[8.1.N.0.0] ระยะยาว - บริษัท</v>
          </cell>
        </row>
        <row r="15">
          <cell r="C15" t="str">
            <v>[7.1.N.0.0] ระยะยาว - สถาบันการเงิน / บริษัทหลักทรัพย์ / บริษัทประกันภัย</v>
          </cell>
          <cell r="D15" t="str">
            <v>[8.2.N.0.0] ระยะสั้น - บริษัท</v>
          </cell>
        </row>
        <row r="16">
          <cell r="C16" t="str">
            <v>[7.2.N.0.0] ระยะสั้น - สถาบันการเงิน / บริษัทหลักทรัพย์ / บริษัทประกันภัย</v>
          </cell>
          <cell r="D16" t="str">
            <v>[9.1.N.0.0] ระยะยาว - อื่น ๆ</v>
          </cell>
        </row>
        <row r="17">
          <cell r="C17" t="str">
            <v>[8.1.N.0.0] บริษัท - ระยะยาว</v>
          </cell>
          <cell r="D17" t="str">
            <v>[9.2.N.0.0] ระยะสั้น - อื่น ๆ</v>
          </cell>
        </row>
        <row r="18">
          <cell r="C18" t="str">
            <v>[8.2.N.0.0] บริษัท - ระยะสั้น</v>
          </cell>
        </row>
        <row r="19">
          <cell r="C19" t="str">
            <v>[9.1.N.0.0] อื่น ๆ - ระยะยาว</v>
          </cell>
        </row>
        <row r="20">
          <cell r="C20" t="str">
            <v>[9.2.N.0.0] อื่น ๆ - ระยะสั้น</v>
          </cell>
        </row>
      </sheetData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ว0100"/>
      <sheetName val="ว0101"/>
      <sheetName val="ว0200"/>
      <sheetName val="ว0210"/>
      <sheetName val="ว1210"/>
      <sheetName val="ว1220"/>
      <sheetName val="ว1300"/>
      <sheetName val="ว1400"/>
      <sheetName val="ว1500"/>
      <sheetName val="ว2100"/>
      <sheetName val="ว2300"/>
      <sheetName val="ว2310"/>
      <sheetName val="ว2320"/>
      <sheetName val="ว2321"/>
      <sheetName val="ว2322"/>
      <sheetName val="ว2330"/>
      <sheetName val="ว2331"/>
      <sheetName val="ว2332"/>
      <sheetName val="ว2340"/>
      <sheetName val="ว2341"/>
      <sheetName val="ว2342"/>
      <sheetName val="ว2343"/>
      <sheetName val="ว2344"/>
      <sheetName val="ว2345"/>
      <sheetName val="ว2346"/>
      <sheetName val="ว2347"/>
      <sheetName val="ว2400"/>
      <sheetName val="ว2520"/>
      <sheetName val="ว2600"/>
      <sheetName val="ว2610"/>
      <sheetName val="ว3100"/>
      <sheetName val="ว3200"/>
      <sheetName val="ว3300"/>
      <sheetName val="ว3302"/>
      <sheetName val="ว3302_1"/>
      <sheetName val="ว3303"/>
      <sheetName val="ว3303_1"/>
      <sheetName val="ว3305"/>
      <sheetName val="ว3305_1"/>
      <sheetName val="ว3306"/>
      <sheetName val="ว3306_1"/>
      <sheetName val="ว3307"/>
      <sheetName val="ว3307_1"/>
      <sheetName val="ว3308"/>
      <sheetName val="ว3308_1"/>
      <sheetName val="ว3309"/>
      <sheetName val="ว3309_1"/>
      <sheetName val="ว3310"/>
      <sheetName val="ว3310_1"/>
      <sheetName val="ว3520"/>
      <sheetName val="ว3521"/>
      <sheetName val="ว3521_1"/>
      <sheetName val="ว3522"/>
      <sheetName val="ว3522_1"/>
      <sheetName val="ว3530"/>
      <sheetName val="ว3530_1"/>
      <sheetName val="ว3540"/>
      <sheetName val="ว3540_1"/>
      <sheetName val="ว3570"/>
      <sheetName val="ว3570_1"/>
      <sheetName val="ว3580"/>
      <sheetName val="ว3580_1"/>
      <sheetName val="ว3610"/>
      <sheetName val="ว3610_1"/>
      <sheetName val="ว3620"/>
      <sheetName val="ว3620_1"/>
      <sheetName val="ว3690"/>
      <sheetName val="ว3690_1"/>
      <sheetName val="ว3710"/>
      <sheetName val="ว3710_1"/>
      <sheetName val="ว4100"/>
      <sheetName val="ว4100_1_o"/>
      <sheetName val="ว4200"/>
      <sheetName val="ว4200_1_o"/>
      <sheetName val="ว4100_1"/>
      <sheetName val="ว4210"/>
      <sheetName val="ว4210_1"/>
      <sheetName val="ว5100"/>
      <sheetName val="ว5100_1"/>
      <sheetName val="ว5200"/>
      <sheetName val="ว5200_1"/>
      <sheetName val="ว5300"/>
      <sheetName val="ว5300_1"/>
      <sheetName val="ว5900"/>
      <sheetName val="ว6300"/>
      <sheetName val="ว6300_1"/>
      <sheetName val="ว6301"/>
      <sheetName val="ว6301_1"/>
      <sheetName val="ว6302"/>
      <sheetName val="ว6302_1"/>
      <sheetName val="ว6900"/>
      <sheetName val="ว7002"/>
      <sheetName val="ว7002_1"/>
    </sheetNames>
    <sheetDataSet>
      <sheetData sheetId="0">
        <row r="26">
          <cell r="D26" t="str">
            <v>[1.1.N.0]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</v>
          </cell>
        </row>
        <row r="27">
          <cell r="D27" t="str">
            <v>[1.2.N.0] รัฐบาล,ธนาคารกลางต่างประเทศ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</v>
          </cell>
        </row>
        <row r="28">
          <cell r="D28" t="str">
            <v>[2.1.1.N] ระยะยาว (ระยะเวลาตามสัญญา &gt; 1 ปี) -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</row>
        <row r="29">
          <cell r="D29" t="str">
            <v>[2.1.2.N] ระยะสั้น (ระยะเวลาตามสัญญา &lt;= 1 ปี) -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</row>
        <row r="30">
          <cell r="D30" t="str">
            <v>[2.2.1.N] ระยะยาว (ระยะเวลาตามสัญญา &gt; 1 ปี) - รัฐบาล,ธนาคารกลางต่างประเทศ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</row>
        <row r="31">
          <cell r="D31" t="str">
            <v>[2.2.2.N] ระยะสั้น (ระยะเวลาตามสัญญา &lt;= 1 ปี) -รัฐบาล,ธนาคารกลางต่างประเทศ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</row>
        <row r="32">
          <cell r="D32" t="str">
            <v>[3.N.0.0]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v>
          </cell>
        </row>
        <row r="33">
          <cell r="D33" t="str">
            <v>[4.1.N.0] ระยะยาว (ระยะเวลาตามสัญญา &gt; 1 ปี)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</row>
        <row r="34">
          <cell r="D34" t="str">
            <v>[4.2.N.0] ระยะสั้น (ระยะเวลาตามสัญญา &lt;= 1 ปี)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</row>
        <row r="35">
          <cell r="D35" t="str">
            <v>[5.1.N.0] ระยะยาว (ระยะเวลาตามสัญญา &gt; 1 ปี) - รัฐวิสาหกิจต่างประเทศ (ในสกุลเงินตราใดๆ)</v>
          </cell>
        </row>
        <row r="36">
          <cell r="D36" t="str">
            <v>[5.2.N.0] ระยะสั้น (ระยะเวลาตามสัญญา &lt;= 1 ปี) - รัฐวิสาหกิจต่างประเทศ (ในสกุลเงินตราใดๆ)</v>
          </cell>
        </row>
        <row r="37">
          <cell r="D37" t="str">
            <v>[6.1.N.0] ระยะยาว (ระยะเวลาตามสัญญา &gt; 1 ปี) - ธนาคารเพื่อการพัฒนาซึ่งร่วมก่อตั้งโดยหลายประเทศ</v>
          </cell>
        </row>
        <row r="38">
          <cell r="D38" t="str">
            <v>[6.2.N.0] ระยะสั้น (ระยะเวลาตามสัญญา &lt;= 1 ปี) - ธนาคารเพื่อการพัฒนาซึ่งร่วมก่อตั้งโดยหลายประเทศ</v>
          </cell>
        </row>
        <row r="39">
          <cell r="D39" t="str">
            <v>[7.1.N.0] ระยะยาว (ระยะเวลาตามสัญญา &gt; 1 ปี) - สถาบันการเงิน / บริษัทหลักทรัพย์ / บริษัทประกันภัย</v>
          </cell>
        </row>
        <row r="40">
          <cell r="D40" t="str">
            <v>[7.2.N.0] ระยะสั้น (ระยะเวลาตามสัญญา &lt;= 1 ปี) - สถาบันการเงิน / บริษัทหลักทรัพย์ / บริษัทประกันภัย</v>
          </cell>
        </row>
        <row r="41">
          <cell r="D41" t="str">
            <v>[8.1.N.0] ระยะยาว (ระยะเวลาตามสัญญา &gt; 1 ปี) - บริษัท</v>
          </cell>
        </row>
        <row r="42">
          <cell r="D42" t="str">
            <v>[8.2.N.0] ระยะสั้น (ระยะเวลาตามสัญญา &lt;= 1 ปี) - บริษัท</v>
          </cell>
        </row>
        <row r="43">
          <cell r="D43" t="str">
            <v>[9.1.N.0] ระยะยาว (ระยะเวลาตามสัญญา &gt; 1 ปี) - อื่นๆ</v>
          </cell>
        </row>
        <row r="44">
          <cell r="D44" t="str">
            <v>[9.2.N.0] ระยะสั้น (ระยะเวลาตามสัญญา &lt;= 1 ปี) - อื่นๆ</v>
          </cell>
        </row>
        <row r="47">
          <cell r="D47" t="str">
            <v>[1.1.N.0] หลักทรัพย์ในประเทศ - ตราสารทุนที่จดทะเบียนในตลาดหลักทรัพย์แห่งประเทศไทย ตลาดหลักทรัพย์ เอ็ม เอ ไอ</v>
          </cell>
        </row>
        <row r="48">
          <cell r="D48" t="str">
            <v>[1.2.N.0] หลักทรัพย์ต่างประเทศ - ตราสารทุนที่จดทะเบียนในตลาดหลักทรัพย์แห่งประเทศไทย ตลาดหลักทรัพย์ เอ็ม เอ ไอ</v>
          </cell>
        </row>
        <row r="49">
          <cell r="D49" t="str">
            <v>[2.1.N.0] หลักทรัพย์ในประเทศ - ตราสารทุนที่จดทะเบียนในตลาดหลักทรัพย์อื่น และอยู่ในดัชนีตลาดหลักทรัพย์ตามที่กำหนด</v>
          </cell>
        </row>
        <row r="50">
          <cell r="D50" t="str">
            <v>[2.2.N.0] หลักทรัพย์ต่างประเทศ - ตราสารทุนที่จดทะเบียนในตลาดหลักทรัพย์อื่น และอยู่ในดัชนีตลาดหลักทรัพย์ตามที่กำหนด</v>
          </cell>
        </row>
        <row r="51">
          <cell r="D51" t="str">
            <v>[3.1.N.0] เงินลงทุนในบริษัทในประเทศ - เงินลงทุนในบริษัทย่อยและบริษัทร่วม (ยกเว้นเงินลงทุนตาม 4)</v>
          </cell>
        </row>
        <row r="52">
          <cell r="D52" t="str">
            <v>[3.2.N.0] เงินลงทุนในบริษัทต่างประเทศ - เงินลงทุนในบริษัทย่อยและบริษัทร่วม (ยกเว้นเงินลงทุนตาม 4)</v>
          </cell>
        </row>
        <row r="53">
          <cell r="D53" t="str">
            <v>[4.N.0.0] เงินลงทุนในบริษัทย่อยและบริษัทร่วมที่ได้รับอนุญาตให้ประกอบธุรกิจประกันชีวิตตามกฏหมายว่าด้วยการประกันชีวิต และเงินลงทุนในบริษัทย่อยและบริษัทร่วมที่ได้รับอนุญาตให้ประกอบธุรกิจประกันวินาศภัยตามกฏหมายว่าด้วยการประกันวินาศภัย</v>
          </cell>
        </row>
        <row r="54">
          <cell r="D54" t="str">
            <v>[5.1.N.0] หุ้นทุนในประเทศ - หุ้นอื่นๆ</v>
          </cell>
        </row>
        <row r="55">
          <cell r="D55" t="str">
            <v>[5.2.N.0] หุ้นทุนต่างประเทศ - หุ้นอื่นๆ</v>
          </cell>
        </row>
        <row r="58">
          <cell r="D58" t="str">
            <v xml:space="preserve">[1.N.0.0] 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 </v>
          </cell>
        </row>
        <row r="59">
          <cell r="D59" t="str">
            <v xml:space="preserve">[2.1.N.0] ระยะยาว (ระยะเวลาตามสัญญา &gt; 1 ปี) -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 </v>
          </cell>
        </row>
        <row r="60">
          <cell r="D60" t="str">
            <v xml:space="preserve">[2.2.N.0] ระยะสั้น (ระยะเวลาตามสัญญา &lt;= 1 ปี) -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 </v>
          </cell>
        </row>
        <row r="61">
          <cell r="D61" t="str">
            <v>[3.N.0.0]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v>
          </cell>
        </row>
        <row r="62">
          <cell r="D62" t="str">
            <v>[4.1.N.0] ระยะยาว (ระยะเวลาตามสัญญา &gt; 1 ปี)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</row>
        <row r="63">
          <cell r="D63" t="str">
            <v>[4.2.N.0] ระยะสั้น (ระยะเวลาตามสัญญา &lt;= 1 ปี)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</row>
        <row r="64">
          <cell r="D64" t="str">
            <v>[5.1.N.0] ระยะยาว (ระยะเวลาตามสัญญา &gt; 1 ปี) - รัฐวิสาหกิจต่างประเทศ (ในสกุลเงินตราใดๆ)</v>
          </cell>
        </row>
        <row r="65">
          <cell r="D65" t="str">
            <v>[5.2.N.0] ระยะสั้น (ระยะเวลาตามสัญญา &lt;= 1 ปี) - รัฐวิสาหกิจต่างประเทศ (ในสกุลเงินตราใดๆ)</v>
          </cell>
        </row>
        <row r="66">
          <cell r="D66" t="str">
            <v>[6.1.N.0] ระยะยาว (ระยะเวลาตามสัญญา &gt; 1 ปี) - ธนาคารเพื่อการพัฒนาซึ่งร่วมก่อตั้งโดยหลายประเทศ</v>
          </cell>
        </row>
        <row r="67">
          <cell r="D67" t="str">
            <v>[6.2.N.0] ระยะสั้น (ระยะเวลาตามสัญญา &lt;= 1 ปี) - ธนาคารเพื่อการพัฒนาซึ่งร่วมก่อตั้งโดยหลายประเทศ</v>
          </cell>
        </row>
        <row r="68">
          <cell r="D68" t="str">
            <v>[7.1.N.0] ระยะยาว (ระยะเวลาตามสัญญา &gt; 1 ปี) - สถาบันการเงิน / บริษัทหลักทรัพย์ / บริษัทประกันภัย</v>
          </cell>
        </row>
        <row r="69">
          <cell r="D69" t="str">
            <v>[7.2.N.0] ระยะสั้น (ระยะเวลาตามสัญญา &lt;= 1 ปี) - สถาบันการเงิน / บริษัทหลักทรัพย์ / บริษัทประกันภัย</v>
          </cell>
        </row>
        <row r="70">
          <cell r="D70" t="str">
            <v>[8.1.N.0] ระยะยาว (ระยะเวลาตามสัญญา &gt; 1 ปี) - บริษัท</v>
          </cell>
        </row>
        <row r="71">
          <cell r="D71" t="str">
            <v>[8.2.N.0] ระยะสั้น (ระยะเวลาตามสัญญา &lt;= 1 ปี) - บริษัท</v>
          </cell>
        </row>
        <row r="72">
          <cell r="D72" t="str">
            <v>[9.1.N.0] ระยะยาว (ระยะเวลาตามสัญญา &gt; 1 ปี) - อื่นๆ</v>
          </cell>
        </row>
        <row r="73">
          <cell r="D73" t="str">
            <v>[9.2.N.0] ระยะสั้น (ระยะเวลาตามสัญญา &lt;= 1 ปี) - อื่นๆ</v>
          </cell>
        </row>
        <row r="76">
          <cell r="D76" t="str">
            <v>[1.N.0.0] หลักทรัพย์ในประเทศ</v>
          </cell>
        </row>
        <row r="77">
          <cell r="D77" t="str">
            <v>[2.N.0.0] หลักทรัพย์ต่างประเทศ</v>
          </cell>
        </row>
        <row r="80">
          <cell r="D80" t="str">
            <v>[1.N.0.0] หุ้นสามัญ</v>
          </cell>
        </row>
        <row r="81">
          <cell r="D81" t="str">
            <v>[2.N.0.0] หุ้นกู้</v>
          </cell>
        </row>
        <row r="82">
          <cell r="D82" t="str">
            <v>[3.N.0.0] หน่วยลงทุน</v>
          </cell>
        </row>
        <row r="83">
          <cell r="D83" t="str">
            <v>[4.N.0.0] อื่นๆ</v>
          </cell>
        </row>
        <row r="86">
          <cell r="D86" t="str">
            <v>[1.N.0.0] ระยะยาว (ระยะเวลาตามสัญญา &gt; 1 ปี)</v>
          </cell>
        </row>
        <row r="87">
          <cell r="D87" t="str">
            <v>[2.N.0.0] ระยะสั้น (ระยะเวลาตามสัญญา &lt;= 1 ปี)</v>
          </cell>
        </row>
        <row r="89">
          <cell r="D89" t="str">
            <v>[1.N.0.0] ปัจจุบันและเกินกำหนดชำระไม่เกิน 3 เดือน</v>
          </cell>
        </row>
        <row r="90">
          <cell r="D90" t="str">
            <v>[2.N.0.0] เกินกำหนดชำระมากกว่า 3 เดือน แต่ไม่เกิน 6 เดือน</v>
          </cell>
        </row>
        <row r="91">
          <cell r="D91" t="str">
            <v>[3.N.0.0] เกินกำหนดชำระมากกว่า 6 เดือน แต่ไม่เกิน 12 เดือน</v>
          </cell>
        </row>
        <row r="92">
          <cell r="D92" t="str">
            <v>[4.N.0.0] เกินกำหนดชำระ 12 เดือนขึ้นไป</v>
          </cell>
        </row>
        <row r="94">
          <cell r="D94" t="str">
            <v>[1.N.0.0] ปัจจุบันและเกินกำหนดชำระไม่เกิน 3 เดือน</v>
          </cell>
        </row>
        <row r="95">
          <cell r="D95" t="str">
            <v>[2.N.0.0] เกินกำหนดชำระมากกว่า 3 เดือน แต่ไม่เกิน 6 เดือน</v>
          </cell>
        </row>
        <row r="96">
          <cell r="D96" t="str">
            <v>[3.N.0.0] เกินกำหนดชำระมากกว่า 6 เดือน แต่ไม่เกิน 12 เดือน</v>
          </cell>
        </row>
        <row r="97">
          <cell r="D97" t="str">
            <v>[4.N.0.0] เกินกำหนดชำระ 12 เดือนขึ้นไป</v>
          </cell>
        </row>
        <row r="99">
          <cell r="D99" t="str">
            <v>[1.N.0.0] ปัจจุบันและเกินกำหนดชำระไม่เกิน 3 เดือน</v>
          </cell>
        </row>
        <row r="100">
          <cell r="D100" t="str">
            <v>[2.N.0.0] เกินกำหนดชำระมากกว่า 3 เดือน แต่ไม่เกิน 6 เดือน</v>
          </cell>
        </row>
        <row r="101">
          <cell r="D101" t="str">
            <v>[3.N.0.0] เกินกำหนดชำระมากกว่า 6 เดือน แต่ไม่เกิน 12 เดือน</v>
          </cell>
        </row>
        <row r="102">
          <cell r="D102" t="str">
            <v>[4.N.0.0] เกินกำหนดชำระ 12 เดือนขึ้นไป</v>
          </cell>
        </row>
        <row r="105">
          <cell r="D105" t="str">
            <v>[1.N.0.0] ปัจจุบันและเกินกำหนดชำระไม่เกิน 3 เดือน</v>
          </cell>
        </row>
        <row r="106">
          <cell r="D106" t="str">
            <v>[2.N.0.0] เกินกำหนดชำระมากกว่า 3 เดือน แต่ไม่เกิน 6 เดือน</v>
          </cell>
        </row>
        <row r="107">
          <cell r="D107" t="str">
            <v>[3.N.0.0] เกินกำหนดชำระมากกว่า 6 เดือน แต่ไม่เกิน 12 เดือน</v>
          </cell>
        </row>
        <row r="108">
          <cell r="D108" t="str">
            <v>[4.N.0.0] เกินกำหนดชำระ 12 เดือนขึ้นไป</v>
          </cell>
        </row>
        <row r="111">
          <cell r="D111" t="str">
            <v>[1.1.N.0] ปัจจุบันและเกินกำหนดชำระไม่เกิน 3 เดือน - เงินให้กู้ยืมแก่พนักงานและตัวแทนของบริษัท</v>
          </cell>
        </row>
        <row r="112">
          <cell r="D112" t="str">
            <v>[1.2.N.0] เกินกำหนดชำระมากกว่า 3 เดือน แต่ไม่เกิน 6 เดือน - เงินให้กู้ยืมแก่พนักงานและตัวแทนของบริษัท</v>
          </cell>
        </row>
        <row r="113">
          <cell r="D113" t="str">
            <v>[1.3.N.0] เกินกำหนดชำระมากกว่า 6 เดือน แต่ไม่เกิน 12 เดือน - เงินให้กู้ยืมแก่พนักงานและตัวแทนของบริษัท</v>
          </cell>
        </row>
        <row r="114">
          <cell r="D114" t="str">
            <v>[1.4.N.0] เกินกำหนดชำระ 12 เดือนขึ้นไป - เงินให้กู้ยืมแก่พนักงานและตัวแทนของบริษัท</v>
          </cell>
        </row>
        <row r="115">
          <cell r="D115" t="str">
            <v>[2.1.N.0] ปัจจุบันและเกินกำหนดชำระไม่เกิน 3 เดือน - เงินให้กู้ยืมแก่บุคคลอื่น</v>
          </cell>
        </row>
        <row r="116">
          <cell r="D116" t="str">
            <v>[2.2.N.0] เกินกำหนดชำระมากกว่า 3 เดือน แต่ไม่เกิน 6 เดือน -เงินให้กู้ยืมแก่บุคคลอื่น</v>
          </cell>
        </row>
        <row r="117">
          <cell r="D117" t="str">
            <v>[2.3.N.0] เกินกำหนดชำระมากกว่า 6 เดือน แต่ไม่เกิน 12 เดือน - เงินให้กู้ยืมแก่บุคคลอื่น</v>
          </cell>
        </row>
        <row r="118">
          <cell r="D118" t="str">
            <v>[2.4.N.0] เกินกำหนดชำระ 12 เดือนขึ้นไป - เงินให้กู้ยืมแก่บุคคลอื่น</v>
          </cell>
        </row>
        <row r="121">
          <cell r="D121" t="str">
            <v>[1.N.0.0] ปัจจุบันและเกินกำหนดชำระไม่เกิน 3 เดือน</v>
          </cell>
        </row>
        <row r="122">
          <cell r="D122" t="str">
            <v>[2.N.0.0] เกินกำหนดชำระมากกว่า 3 เดือน แต่ไม่เกิน 6 เดือน</v>
          </cell>
        </row>
        <row r="123">
          <cell r="D123" t="str">
            <v>[3.N.0.0] เกินกำหนดชำระมากกว่า 6 เดือน แต่ไม่เกิน 12 เดือน</v>
          </cell>
        </row>
        <row r="124">
          <cell r="D124" t="str">
            <v>[4.N.0.0] เกินกำหนดชำระ 12 เดือนขึ้นไป</v>
          </cell>
        </row>
        <row r="125">
          <cell r="D125" t="str">
            <v>[5.0.0.0] ลูกหนี้จากธุรกรรมยืมหลักทรัพย์ (SBL)                     (ว6301)</v>
          </cell>
        </row>
        <row r="126">
          <cell r="D126" t="str">
            <v>[6.0.0.0] ลูกหนี้จากธุรกรรมซื้อโดยมีสัญญาขายคืน (Repo)**     (ว6302)</v>
          </cell>
        </row>
        <row r="129">
          <cell r="D129" t="str">
            <v>[1.N.0.0] ปัจจุบันและเกินกำหนดชำระไม่เกิน 3 เดือน</v>
          </cell>
        </row>
        <row r="130">
          <cell r="D130" t="str">
            <v>[2.N.0.0] เกินกำหนดชำระมากกว่า 3 เดือน แต่ไม่เกิน 6 เดือน</v>
          </cell>
        </row>
        <row r="131">
          <cell r="D131" t="str">
            <v>[3.N.0.0] เกินกำหนดชำระมากกว่า 6 เดือน แต่ไม่เกิน 12 เดือน</v>
          </cell>
        </row>
        <row r="132">
          <cell r="D132" t="str">
            <v>[4.N.0.0] เกินกำหนดชำระ 12 เดือนขึ้นไป</v>
          </cell>
        </row>
        <row r="135">
          <cell r="D135" t="str">
            <v>[1.N.0.0] ปัจจุบันและเกินกำหนดชำระไม่เกิน 3 เดือน</v>
          </cell>
        </row>
        <row r="136">
          <cell r="D136" t="str">
            <v>[2.N.0.0] เกินกำหนดชำระมากกว่า 3 เดือน แต่ไม่เกิน 6 เดือน</v>
          </cell>
        </row>
        <row r="137">
          <cell r="D137" t="str">
            <v>[3.N.0.0] เกินกำหนดชำระมากกว่า 6 เดือน แต่ไม่เกิน 12 เดือน</v>
          </cell>
        </row>
        <row r="138">
          <cell r="D138" t="str">
            <v>[4.N.0.0] เกินกำหนดชำระ 12 เดือนขึ้นไป</v>
          </cell>
        </row>
        <row r="141">
          <cell r="D141" t="str">
            <v>[1.2.1.0] เช็ค - เอกสารที่บันทึกรวมอยู่ในรายการเงินสด - เงินสด</v>
          </cell>
        </row>
        <row r="142">
          <cell r="D142" t="str">
            <v>[1.2.2.0] ธนาณัติ - เอกสารที่บันทึกรวมอยู่ในรายการเงินสด - เงินสด</v>
          </cell>
        </row>
        <row r="143">
          <cell r="D143" t="str">
            <v>[1.2.3.0] ดราฟท์และตั๋วเงิน - เอกสารที่บันทึกรวมอยู่ในรายการเงินสด - เงินสด</v>
          </cell>
        </row>
        <row r="144">
          <cell r="D144" t="str">
            <v>[1.2.4.0] อื่นๆ - เอกสารที่บันทึกรวมอยู่ในรายการเงินสด - เงินสด</v>
          </cell>
        </row>
        <row r="145">
          <cell r="D145" t="str">
            <v>[2.1.1.N] ในประเทศ - เงินฝากสถาบันการเงินประเภทออมทรัพย์ - เงินฝากสถาบันการเงินประเภทไม่กำหนดระยะเวลาการจ่ายคืน</v>
          </cell>
        </row>
        <row r="146">
          <cell r="D146" t="str">
            <v>[2.1.2.N] ต่างประเทศ - เงินฝากสถาบันการเงินประเภทออมทรัพย์ - เงินฝากสถาบันการเงินประเภทไม่กำหนดระยะเวลาการจ่ายคืน</v>
          </cell>
        </row>
        <row r="147">
          <cell r="D147" t="str">
            <v>[2.2.1.N] ในประเทศ - เงินฝากสถาบันการเงินประเภทกระแสรายวัน - เงินฝากสถาบันการเงินประเภทไม่กำหนดระยะเวลาการจ่ายคืน</v>
          </cell>
        </row>
        <row r="148">
          <cell r="D148" t="str">
            <v>[2.2.2.N] ต่างประเทศ - เงินฝากสถาบันการเงินประเภทกระแสรายวัน - เงินฝากสถาบันการเงินประเภทไม่กำหนดระยะเวลาการจ่ายคืน</v>
          </cell>
        </row>
        <row r="149">
          <cell r="D149" t="str">
            <v>[3.1.N.0] ในประเทศ - เงินฝากสถาบันการเงินประเภทจ่ายคืนเมื่อสิ้นกำหนดระยะเวลา</v>
          </cell>
        </row>
        <row r="150">
          <cell r="D150" t="str">
            <v>[3.2.N.0] ต่างประเทศ - เงินฝากสถาบันการเงินประเภทจ่ายคืนเมื่อสิ้นกำหนดระยะเวลา</v>
          </cell>
        </row>
        <row r="151">
          <cell r="D151" t="str">
            <v>[4.1.N.0] บัตรเงินฝากสถาบันการเงิน-ในประเทศ - บัตรเงินฝากสถาบันการเงิน</v>
          </cell>
        </row>
        <row r="152">
          <cell r="D152" t="str">
            <v>[4.2.N.0] บัตรเงินฝากสถาบันการเงิน-ต่างประเทศ - บัตรเงินฝากสถาบันการเงิน</v>
          </cell>
        </row>
        <row r="155">
          <cell r="D155" t="str">
            <v>[1.1.N.0] เงินวางไว้บริษัทประกันภัยต่อ-ในประเทศ - เงินวางไว้จากการประกันภัยต่อ</v>
          </cell>
        </row>
        <row r="156">
          <cell r="D156" t="str">
            <v>[1.2.N.1] เงินวางไว้บริษัทประกันภัยต่อ-ต่างประเทศ - เงินวางไว้จากการประกันภัยต่อ</v>
          </cell>
        </row>
        <row r="157">
          <cell r="D157" t="str">
            <v>[2.1.1.N] ในประเทศ - การรับประกันอัคคีภัย - เงินถือไว้จากการประกันภัยต่อ</v>
          </cell>
        </row>
        <row r="158">
          <cell r="D158" t="str">
            <v>[2.1.2.N] ต่างประเทศ - การรับประกันอัคคีภัย - เงินถือไว้จากการประกันภัยต่อ</v>
          </cell>
        </row>
        <row r="159">
          <cell r="D159" t="str">
            <v>[2.2.1.1.N] ในประเทศ - การรับประกันภัยตัวเรือ - การรับประกันภัยทางทะเลและขนส่ง - เงินถือไว้จากการประกันภัยต่อ</v>
          </cell>
        </row>
        <row r="160">
          <cell r="D160" t="str">
            <v>[2.2.1.2.N] ต่างประเทศ - การรับประกันภัยตัวเรือ - การรับประกันภัยทางทะเลและขนส่ง - เงินถือไว้จากการประกันภัยต่อ</v>
          </cell>
        </row>
        <row r="161">
          <cell r="D161" t="str">
            <v>[2.2.2.1.N] ในประเทศ - การรับประกันภัยสินค้า - การรับประกันภัยทางทะเลและขนส่ง - เงินถือไว้จากการประกันภัยต่อ</v>
          </cell>
        </row>
        <row r="162">
          <cell r="D162" t="str">
            <v>[2.2.2.2.N] ต่างประเทศ - การรับประกันภัยสินค้า - การรับประกันภัยทางทะเลและขนส่ง - เงินถือไว้จากการประกันภัยต่อ</v>
          </cell>
        </row>
        <row r="163">
          <cell r="D163" t="str">
            <v>[2.3.1.1.N] ในประเทศ - การรับประกันภัยรถ-โดยข้อบังคับแห่งกฎหมาย - การรับประกันภัยรถ - เงินถือไว้จากการประกันภัยต่อ</v>
          </cell>
        </row>
        <row r="164">
          <cell r="D164" t="str">
            <v>[2.3.1.2.N] ต่างประเทศ - การรับประกันภัยรถ-โดยข้อบังคับแห่งกฎหมาย - การรับประกันภัยรถ - เงินถือไว้จากการประกันภัยต่อ</v>
          </cell>
        </row>
        <row r="165">
          <cell r="D165" t="str">
            <v>[2.3.2.1.N] ในประเทศ - การรับประกันภัยรถ-โดยความสมัครใจ - การรับประกันภัยรถ - เงินถือไว้จากการประกันภัยต่อ</v>
          </cell>
        </row>
        <row r="166">
          <cell r="D166" t="str">
            <v>[2.3.2.2.N] ต่างประเทศ - การรับประกันภัยรถ-โดยความสมัครใจ - การรับประกันภัยรถ - เงินถือไว้จากการประกันภัยต่อ</v>
          </cell>
        </row>
        <row r="167">
          <cell r="D167" t="str">
            <v>[2.4.1.N] ในประเทศ - การรับประกันภัยเบ็ดเตล็ด - เงินถือไว้จากการประกันภัยต่อ</v>
          </cell>
        </row>
        <row r="168">
          <cell r="D168" t="str">
            <v>[2.4.2.N] ต่างประเทศ - การรับประกันภัยเบ็ดเตล็ด - เงินถือไว้จากการประกันภัยต่อ</v>
          </cell>
        </row>
        <row r="171">
          <cell r="D171" t="str">
            <v>[1.N.0.0] เงินค้างกับบริษัทประกันภัยต่อ-ในประเทศ</v>
          </cell>
        </row>
        <row r="172">
          <cell r="D172" t="str">
            <v>[2.N.0.0] เงินค้างกับบริษัทประกันภัยต่อ-ต่างประเทศ</v>
          </cell>
        </row>
        <row r="175">
          <cell r="D175" t="str">
            <v>[1.1.N.0] เงินค้างรับจากบริษัทประกันภัยต่อ-ในประเทศ - เงินค้างรับเกี่ยวกับการประกันภัยต่อแยกตามระยะเวลาการค้างรับ</v>
          </cell>
        </row>
        <row r="176">
          <cell r="D176" t="str">
            <v>[1.2.N.0] เงินค้างรับจากบริษัทประกันภัยต่อ-ต่างประเทศ - เงินค้างรับเกี่ยวกับการประกันภัยต่อแยกตามระยะเวลาการค้างรับ</v>
          </cell>
        </row>
        <row r="177">
          <cell r="D177" t="str">
            <v>[2.1.N.0] เงินค้างจ่ายแก่บริษัทประกันภัยต่อ-ในประเทศ - เงินค้างจ่ายเกี่ยวกับการประกันภัยต่อแยกตามระยะเวลาการค้างจ่าย</v>
          </cell>
        </row>
        <row r="178">
          <cell r="D178" t="str">
            <v>[2.2.N.0] เงินค้างจ่ายแก่บริษัทประกันภัยต่อ-ต่างประเทศ - เงินค้างจ่ายเกี่ยวกับการประกันภัยต่อแยกตามระยะเวลาการค้างจ่าย</v>
          </cell>
        </row>
        <row r="181">
          <cell r="D181" t="str">
            <v>[1.N.0.0] อสังหาริมทรัพย์ดำเนินงาน</v>
          </cell>
        </row>
        <row r="182">
          <cell r="D182" t="str">
            <v>[2.N.0.0] อสังหาริมทรัพย์เพื่อการลงทุน</v>
          </cell>
        </row>
        <row r="185">
          <cell r="D185" t="str">
            <v>[1.1.N.0 ] ได้มาจากการชำระหนี้-หลุดจำนอง - อสังหาริมทรัพย์รอการขาย</v>
          </cell>
        </row>
        <row r="186">
          <cell r="D186" t="str">
            <v>[1.2.N.0 ] อสังหาริมทรัพย์อื่นๆ - อสังหาริมทรัพย์รอการขาย</v>
          </cell>
        </row>
        <row r="187">
          <cell r="D187" t="str">
            <v>[2.N.0.0] อสังหาริมทรัพย์เพื่อการลงทุน</v>
          </cell>
        </row>
        <row r="190">
          <cell r="D190" t="str">
            <v>[1.N.0.0] ยานพาหนะ (แยกเป็นแต่ละประเภท)</v>
          </cell>
        </row>
        <row r="191">
          <cell r="D191" t="str">
            <v>[2.N.0.0] เครื่องใช้สำนักงาน (แยกเป็นแต่ละประเภท)</v>
          </cell>
        </row>
        <row r="192">
          <cell r="D192" t="str">
            <v>[3.N.0.0] เครื่องสมองกล (แยกเป็นแต่ละประเภท)</v>
          </cell>
        </row>
        <row r="195">
          <cell r="D195" t="str">
            <v>[1.N.0.0] เงินเบิกเกินบัญชี</v>
          </cell>
        </row>
        <row r="196">
          <cell r="D196" t="str">
            <v>[2.N.0.0] เงินกู้ยืมอื่นๆ</v>
          </cell>
        </row>
        <row r="197">
          <cell r="D197" t="str">
            <v xml:space="preserve">[3.0.0.0] หนี้สินจากการให้ยืมหลักทรัพย์(SBL)  (ว6301)  </v>
          </cell>
        </row>
        <row r="198">
          <cell r="D198" t="str">
            <v>[4.0.0.0] หนี้สินจากธุรกรรมขายโดยมีสัญญาซื้อคืน (Repo) **             (ว6302)</v>
          </cell>
        </row>
        <row r="201">
          <cell r="D201" t="str">
            <v>[1.N.0.0] ธุรกรรมยืมหลักทรัพย์</v>
          </cell>
        </row>
        <row r="202">
          <cell r="D202" t="str">
            <v>[2.N.0.0] ธุรกรรมให้ยืมหลักทรัพย์</v>
          </cell>
        </row>
        <row r="205">
          <cell r="D205" t="str">
            <v>[1.N.0.0] ธุรกรรมซื้อหลักทรัพย์</v>
          </cell>
        </row>
        <row r="206">
          <cell r="D206" t="str">
            <v>[2.N.0.0] ธุรกรรมขายหลักทรัพย์</v>
          </cell>
        </row>
        <row r="209">
          <cell r="D209" t="str">
            <v>[1.N.0.0] ในประเทศ</v>
          </cell>
        </row>
        <row r="210">
          <cell r="D210" t="str">
            <v>[2.N.0.0] ต่างประเทศ</v>
          </cell>
        </row>
      </sheetData>
      <sheetData sheetId="1">
        <row r="26">
          <cell r="D26" t="str">
            <v>[1.1.N.0]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26">
          <cell r="D26" t="str">
            <v>[1.1.N.0]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</v>
          </cell>
        </row>
      </sheetData>
      <sheetData sheetId="93">
        <row r="26">
          <cell r="D26" t="str">
            <v>[1.1.N.0]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workbookViewId="0">
      <selection activeCell="D5" sqref="D5"/>
    </sheetView>
  </sheetViews>
  <sheetFormatPr defaultRowHeight="21"/>
  <cols>
    <col min="1" max="1" width="6" style="164" customWidth="1"/>
    <col min="2" max="2" width="50.28515625" style="362" customWidth="1"/>
    <col min="3" max="3" width="23.5703125" style="164" customWidth="1"/>
    <col min="4" max="4" width="10.7109375" style="164" customWidth="1"/>
    <col min="5" max="5" width="9.7109375" style="164" bestFit="1" customWidth="1"/>
    <col min="6" max="6" width="9" style="164"/>
    <col min="7" max="7" width="9.7109375" style="164" bestFit="1" customWidth="1"/>
    <col min="8" max="253" width="9" style="164"/>
    <col min="254" max="254" width="9.140625" style="164" customWidth="1"/>
    <col min="255" max="255" width="4.28515625" style="164" customWidth="1"/>
    <col min="256" max="256" width="3.28515625" style="164" customWidth="1"/>
    <col min="257" max="257" width="53.85546875" style="164" customWidth="1"/>
    <col min="258" max="258" width="12.42578125" style="164" customWidth="1"/>
    <col min="259" max="260" width="11.7109375" style="164" customWidth="1"/>
    <col min="261" max="509" width="9" style="164"/>
    <col min="510" max="510" width="9.140625" style="164" customWidth="1"/>
    <col min="511" max="511" width="4.28515625" style="164" customWidth="1"/>
    <col min="512" max="512" width="3.28515625" style="164" customWidth="1"/>
    <col min="513" max="513" width="53.85546875" style="164" customWidth="1"/>
    <col min="514" max="514" width="12.42578125" style="164" customWidth="1"/>
    <col min="515" max="516" width="11.7109375" style="164" customWidth="1"/>
    <col min="517" max="765" width="9" style="164"/>
    <col min="766" max="766" width="9.140625" style="164" customWidth="1"/>
    <col min="767" max="767" width="4.28515625" style="164" customWidth="1"/>
    <col min="768" max="768" width="3.28515625" style="164" customWidth="1"/>
    <col min="769" max="769" width="53.85546875" style="164" customWidth="1"/>
    <col min="770" max="770" width="12.42578125" style="164" customWidth="1"/>
    <col min="771" max="772" width="11.7109375" style="164" customWidth="1"/>
    <col min="773" max="1021" width="9" style="164"/>
    <col min="1022" max="1022" width="9.140625" style="164" customWidth="1"/>
    <col min="1023" max="1023" width="4.28515625" style="164" customWidth="1"/>
    <col min="1024" max="1024" width="3.28515625" style="164" customWidth="1"/>
    <col min="1025" max="1025" width="53.85546875" style="164" customWidth="1"/>
    <col min="1026" max="1026" width="12.42578125" style="164" customWidth="1"/>
    <col min="1027" max="1028" width="11.7109375" style="164" customWidth="1"/>
    <col min="1029" max="1277" width="9" style="164"/>
    <col min="1278" max="1278" width="9.140625" style="164" customWidth="1"/>
    <col min="1279" max="1279" width="4.28515625" style="164" customWidth="1"/>
    <col min="1280" max="1280" width="3.28515625" style="164" customWidth="1"/>
    <col min="1281" max="1281" width="53.85546875" style="164" customWidth="1"/>
    <col min="1282" max="1282" width="12.42578125" style="164" customWidth="1"/>
    <col min="1283" max="1284" width="11.7109375" style="164" customWidth="1"/>
    <col min="1285" max="1533" width="9" style="164"/>
    <col min="1534" max="1534" width="9.140625" style="164" customWidth="1"/>
    <col min="1535" max="1535" width="4.28515625" style="164" customWidth="1"/>
    <col min="1536" max="1536" width="3.28515625" style="164" customWidth="1"/>
    <col min="1537" max="1537" width="53.85546875" style="164" customWidth="1"/>
    <col min="1538" max="1538" width="12.42578125" style="164" customWidth="1"/>
    <col min="1539" max="1540" width="11.7109375" style="164" customWidth="1"/>
    <col min="1541" max="1789" width="9" style="164"/>
    <col min="1790" max="1790" width="9.140625" style="164" customWidth="1"/>
    <col min="1791" max="1791" width="4.28515625" style="164" customWidth="1"/>
    <col min="1792" max="1792" width="3.28515625" style="164" customWidth="1"/>
    <col min="1793" max="1793" width="53.85546875" style="164" customWidth="1"/>
    <col min="1794" max="1794" width="12.42578125" style="164" customWidth="1"/>
    <col min="1795" max="1796" width="11.7109375" style="164" customWidth="1"/>
    <col min="1797" max="2045" width="9" style="164"/>
    <col min="2046" max="2046" width="9.140625" style="164" customWidth="1"/>
    <col min="2047" max="2047" width="4.28515625" style="164" customWidth="1"/>
    <col min="2048" max="2048" width="3.28515625" style="164" customWidth="1"/>
    <col min="2049" max="2049" width="53.85546875" style="164" customWidth="1"/>
    <col min="2050" max="2050" width="12.42578125" style="164" customWidth="1"/>
    <col min="2051" max="2052" width="11.7109375" style="164" customWidth="1"/>
    <col min="2053" max="2301" width="9" style="164"/>
    <col min="2302" max="2302" width="9.140625" style="164" customWidth="1"/>
    <col min="2303" max="2303" width="4.28515625" style="164" customWidth="1"/>
    <col min="2304" max="2304" width="3.28515625" style="164" customWidth="1"/>
    <col min="2305" max="2305" width="53.85546875" style="164" customWidth="1"/>
    <col min="2306" max="2306" width="12.42578125" style="164" customWidth="1"/>
    <col min="2307" max="2308" width="11.7109375" style="164" customWidth="1"/>
    <col min="2309" max="2557" width="9" style="164"/>
    <col min="2558" max="2558" width="9.140625" style="164" customWidth="1"/>
    <col min="2559" max="2559" width="4.28515625" style="164" customWidth="1"/>
    <col min="2560" max="2560" width="3.28515625" style="164" customWidth="1"/>
    <col min="2561" max="2561" width="53.85546875" style="164" customWidth="1"/>
    <col min="2562" max="2562" width="12.42578125" style="164" customWidth="1"/>
    <col min="2563" max="2564" width="11.7109375" style="164" customWidth="1"/>
    <col min="2565" max="2813" width="9" style="164"/>
    <col min="2814" max="2814" width="9.140625" style="164" customWidth="1"/>
    <col min="2815" max="2815" width="4.28515625" style="164" customWidth="1"/>
    <col min="2816" max="2816" width="3.28515625" style="164" customWidth="1"/>
    <col min="2817" max="2817" width="53.85546875" style="164" customWidth="1"/>
    <col min="2818" max="2818" width="12.42578125" style="164" customWidth="1"/>
    <col min="2819" max="2820" width="11.7109375" style="164" customWidth="1"/>
    <col min="2821" max="3069" width="9" style="164"/>
    <col min="3070" max="3070" width="9.140625" style="164" customWidth="1"/>
    <col min="3071" max="3071" width="4.28515625" style="164" customWidth="1"/>
    <col min="3072" max="3072" width="3.28515625" style="164" customWidth="1"/>
    <col min="3073" max="3073" width="53.85546875" style="164" customWidth="1"/>
    <col min="3074" max="3074" width="12.42578125" style="164" customWidth="1"/>
    <col min="3075" max="3076" width="11.7109375" style="164" customWidth="1"/>
    <col min="3077" max="3325" width="9" style="164"/>
    <col min="3326" max="3326" width="9.140625" style="164" customWidth="1"/>
    <col min="3327" max="3327" width="4.28515625" style="164" customWidth="1"/>
    <col min="3328" max="3328" width="3.28515625" style="164" customWidth="1"/>
    <col min="3329" max="3329" width="53.85546875" style="164" customWidth="1"/>
    <col min="3330" max="3330" width="12.42578125" style="164" customWidth="1"/>
    <col min="3331" max="3332" width="11.7109375" style="164" customWidth="1"/>
    <col min="3333" max="3581" width="9" style="164"/>
    <col min="3582" max="3582" width="9.140625" style="164" customWidth="1"/>
    <col min="3583" max="3583" width="4.28515625" style="164" customWidth="1"/>
    <col min="3584" max="3584" width="3.28515625" style="164" customWidth="1"/>
    <col min="3585" max="3585" width="53.85546875" style="164" customWidth="1"/>
    <col min="3586" max="3586" width="12.42578125" style="164" customWidth="1"/>
    <col min="3587" max="3588" width="11.7109375" style="164" customWidth="1"/>
    <col min="3589" max="3837" width="9" style="164"/>
    <col min="3838" max="3838" width="9.140625" style="164" customWidth="1"/>
    <col min="3839" max="3839" width="4.28515625" style="164" customWidth="1"/>
    <col min="3840" max="3840" width="3.28515625" style="164" customWidth="1"/>
    <col min="3841" max="3841" width="53.85546875" style="164" customWidth="1"/>
    <col min="3842" max="3842" width="12.42578125" style="164" customWidth="1"/>
    <col min="3843" max="3844" width="11.7109375" style="164" customWidth="1"/>
    <col min="3845" max="4093" width="9" style="164"/>
    <col min="4094" max="4094" width="9.140625" style="164" customWidth="1"/>
    <col min="4095" max="4095" width="4.28515625" style="164" customWidth="1"/>
    <col min="4096" max="4096" width="3.28515625" style="164" customWidth="1"/>
    <col min="4097" max="4097" width="53.85546875" style="164" customWidth="1"/>
    <col min="4098" max="4098" width="12.42578125" style="164" customWidth="1"/>
    <col min="4099" max="4100" width="11.7109375" style="164" customWidth="1"/>
    <col min="4101" max="4349" width="9" style="164"/>
    <col min="4350" max="4350" width="9.140625" style="164" customWidth="1"/>
    <col min="4351" max="4351" width="4.28515625" style="164" customWidth="1"/>
    <col min="4352" max="4352" width="3.28515625" style="164" customWidth="1"/>
    <col min="4353" max="4353" width="53.85546875" style="164" customWidth="1"/>
    <col min="4354" max="4354" width="12.42578125" style="164" customWidth="1"/>
    <col min="4355" max="4356" width="11.7109375" style="164" customWidth="1"/>
    <col min="4357" max="4605" width="9" style="164"/>
    <col min="4606" max="4606" width="9.140625" style="164" customWidth="1"/>
    <col min="4607" max="4607" width="4.28515625" style="164" customWidth="1"/>
    <col min="4608" max="4608" width="3.28515625" style="164" customWidth="1"/>
    <col min="4609" max="4609" width="53.85546875" style="164" customWidth="1"/>
    <col min="4610" max="4610" width="12.42578125" style="164" customWidth="1"/>
    <col min="4611" max="4612" width="11.7109375" style="164" customWidth="1"/>
    <col min="4613" max="4861" width="9" style="164"/>
    <col min="4862" max="4862" width="9.140625" style="164" customWidth="1"/>
    <col min="4863" max="4863" width="4.28515625" style="164" customWidth="1"/>
    <col min="4864" max="4864" width="3.28515625" style="164" customWidth="1"/>
    <col min="4865" max="4865" width="53.85546875" style="164" customWidth="1"/>
    <col min="4866" max="4866" width="12.42578125" style="164" customWidth="1"/>
    <col min="4867" max="4868" width="11.7109375" style="164" customWidth="1"/>
    <col min="4869" max="5117" width="9" style="164"/>
    <col min="5118" max="5118" width="9.140625" style="164" customWidth="1"/>
    <col min="5119" max="5119" width="4.28515625" style="164" customWidth="1"/>
    <col min="5120" max="5120" width="3.28515625" style="164" customWidth="1"/>
    <col min="5121" max="5121" width="53.85546875" style="164" customWidth="1"/>
    <col min="5122" max="5122" width="12.42578125" style="164" customWidth="1"/>
    <col min="5123" max="5124" width="11.7109375" style="164" customWidth="1"/>
    <col min="5125" max="5373" width="9" style="164"/>
    <col min="5374" max="5374" width="9.140625" style="164" customWidth="1"/>
    <col min="5375" max="5375" width="4.28515625" style="164" customWidth="1"/>
    <col min="5376" max="5376" width="3.28515625" style="164" customWidth="1"/>
    <col min="5377" max="5377" width="53.85546875" style="164" customWidth="1"/>
    <col min="5378" max="5378" width="12.42578125" style="164" customWidth="1"/>
    <col min="5379" max="5380" width="11.7109375" style="164" customWidth="1"/>
    <col min="5381" max="5629" width="9" style="164"/>
    <col min="5630" max="5630" width="9.140625" style="164" customWidth="1"/>
    <col min="5631" max="5631" width="4.28515625" style="164" customWidth="1"/>
    <col min="5632" max="5632" width="3.28515625" style="164" customWidth="1"/>
    <col min="5633" max="5633" width="53.85546875" style="164" customWidth="1"/>
    <col min="5634" max="5634" width="12.42578125" style="164" customWidth="1"/>
    <col min="5635" max="5636" width="11.7109375" style="164" customWidth="1"/>
    <col min="5637" max="5885" width="9" style="164"/>
    <col min="5886" max="5886" width="9.140625" style="164" customWidth="1"/>
    <col min="5887" max="5887" width="4.28515625" style="164" customWidth="1"/>
    <col min="5888" max="5888" width="3.28515625" style="164" customWidth="1"/>
    <col min="5889" max="5889" width="53.85546875" style="164" customWidth="1"/>
    <col min="5890" max="5890" width="12.42578125" style="164" customWidth="1"/>
    <col min="5891" max="5892" width="11.7109375" style="164" customWidth="1"/>
    <col min="5893" max="6141" width="9" style="164"/>
    <col min="6142" max="6142" width="9.140625" style="164" customWidth="1"/>
    <col min="6143" max="6143" width="4.28515625" style="164" customWidth="1"/>
    <col min="6144" max="6144" width="3.28515625" style="164" customWidth="1"/>
    <col min="6145" max="6145" width="53.85546875" style="164" customWidth="1"/>
    <col min="6146" max="6146" width="12.42578125" style="164" customWidth="1"/>
    <col min="6147" max="6148" width="11.7109375" style="164" customWidth="1"/>
    <col min="6149" max="6397" width="9" style="164"/>
    <col min="6398" max="6398" width="9.140625" style="164" customWidth="1"/>
    <col min="6399" max="6399" width="4.28515625" style="164" customWidth="1"/>
    <col min="6400" max="6400" width="3.28515625" style="164" customWidth="1"/>
    <col min="6401" max="6401" width="53.85546875" style="164" customWidth="1"/>
    <col min="6402" max="6402" width="12.42578125" style="164" customWidth="1"/>
    <col min="6403" max="6404" width="11.7109375" style="164" customWidth="1"/>
    <col min="6405" max="6653" width="9" style="164"/>
    <col min="6654" max="6654" width="9.140625" style="164" customWidth="1"/>
    <col min="6655" max="6655" width="4.28515625" style="164" customWidth="1"/>
    <col min="6656" max="6656" width="3.28515625" style="164" customWidth="1"/>
    <col min="6657" max="6657" width="53.85546875" style="164" customWidth="1"/>
    <col min="6658" max="6658" width="12.42578125" style="164" customWidth="1"/>
    <col min="6659" max="6660" width="11.7109375" style="164" customWidth="1"/>
    <col min="6661" max="6909" width="9" style="164"/>
    <col min="6910" max="6910" width="9.140625" style="164" customWidth="1"/>
    <col min="6911" max="6911" width="4.28515625" style="164" customWidth="1"/>
    <col min="6912" max="6912" width="3.28515625" style="164" customWidth="1"/>
    <col min="6913" max="6913" width="53.85546875" style="164" customWidth="1"/>
    <col min="6914" max="6914" width="12.42578125" style="164" customWidth="1"/>
    <col min="6915" max="6916" width="11.7109375" style="164" customWidth="1"/>
    <col min="6917" max="7165" width="9" style="164"/>
    <col min="7166" max="7166" width="9.140625" style="164" customWidth="1"/>
    <col min="7167" max="7167" width="4.28515625" style="164" customWidth="1"/>
    <col min="7168" max="7168" width="3.28515625" style="164" customWidth="1"/>
    <col min="7169" max="7169" width="53.85546875" style="164" customWidth="1"/>
    <col min="7170" max="7170" width="12.42578125" style="164" customWidth="1"/>
    <col min="7171" max="7172" width="11.7109375" style="164" customWidth="1"/>
    <col min="7173" max="7421" width="9" style="164"/>
    <col min="7422" max="7422" width="9.140625" style="164" customWidth="1"/>
    <col min="7423" max="7423" width="4.28515625" style="164" customWidth="1"/>
    <col min="7424" max="7424" width="3.28515625" style="164" customWidth="1"/>
    <col min="7425" max="7425" width="53.85546875" style="164" customWidth="1"/>
    <col min="7426" max="7426" width="12.42578125" style="164" customWidth="1"/>
    <col min="7427" max="7428" width="11.7109375" style="164" customWidth="1"/>
    <col min="7429" max="7677" width="9" style="164"/>
    <col min="7678" max="7678" width="9.140625" style="164" customWidth="1"/>
    <col min="7679" max="7679" width="4.28515625" style="164" customWidth="1"/>
    <col min="7680" max="7680" width="3.28515625" style="164" customWidth="1"/>
    <col min="7681" max="7681" width="53.85546875" style="164" customWidth="1"/>
    <col min="7682" max="7682" width="12.42578125" style="164" customWidth="1"/>
    <col min="7683" max="7684" width="11.7109375" style="164" customWidth="1"/>
    <col min="7685" max="7933" width="9" style="164"/>
    <col min="7934" max="7934" width="9.140625" style="164" customWidth="1"/>
    <col min="7935" max="7935" width="4.28515625" style="164" customWidth="1"/>
    <col min="7936" max="7936" width="3.28515625" style="164" customWidth="1"/>
    <col min="7937" max="7937" width="53.85546875" style="164" customWidth="1"/>
    <col min="7938" max="7938" width="12.42578125" style="164" customWidth="1"/>
    <col min="7939" max="7940" width="11.7109375" style="164" customWidth="1"/>
    <col min="7941" max="8189" width="9" style="164"/>
    <col min="8190" max="8190" width="9.140625" style="164" customWidth="1"/>
    <col min="8191" max="8191" width="4.28515625" style="164" customWidth="1"/>
    <col min="8192" max="8192" width="3.28515625" style="164" customWidth="1"/>
    <col min="8193" max="8193" width="53.85546875" style="164" customWidth="1"/>
    <col min="8194" max="8194" width="12.42578125" style="164" customWidth="1"/>
    <col min="8195" max="8196" width="11.7109375" style="164" customWidth="1"/>
    <col min="8197" max="8445" width="9" style="164"/>
    <col min="8446" max="8446" width="9.140625" style="164" customWidth="1"/>
    <col min="8447" max="8447" width="4.28515625" style="164" customWidth="1"/>
    <col min="8448" max="8448" width="3.28515625" style="164" customWidth="1"/>
    <col min="8449" max="8449" width="53.85546875" style="164" customWidth="1"/>
    <col min="8450" max="8450" width="12.42578125" style="164" customWidth="1"/>
    <col min="8451" max="8452" width="11.7109375" style="164" customWidth="1"/>
    <col min="8453" max="8701" width="9" style="164"/>
    <col min="8702" max="8702" width="9.140625" style="164" customWidth="1"/>
    <col min="8703" max="8703" width="4.28515625" style="164" customWidth="1"/>
    <col min="8704" max="8704" width="3.28515625" style="164" customWidth="1"/>
    <col min="8705" max="8705" width="53.85546875" style="164" customWidth="1"/>
    <col min="8706" max="8706" width="12.42578125" style="164" customWidth="1"/>
    <col min="8707" max="8708" width="11.7109375" style="164" customWidth="1"/>
    <col min="8709" max="8957" width="9" style="164"/>
    <col min="8958" max="8958" width="9.140625" style="164" customWidth="1"/>
    <col min="8959" max="8959" width="4.28515625" style="164" customWidth="1"/>
    <col min="8960" max="8960" width="3.28515625" style="164" customWidth="1"/>
    <col min="8961" max="8961" width="53.85546875" style="164" customWidth="1"/>
    <col min="8962" max="8962" width="12.42578125" style="164" customWidth="1"/>
    <col min="8963" max="8964" width="11.7109375" style="164" customWidth="1"/>
    <col min="8965" max="9213" width="9" style="164"/>
    <col min="9214" max="9214" width="9.140625" style="164" customWidth="1"/>
    <col min="9215" max="9215" width="4.28515625" style="164" customWidth="1"/>
    <col min="9216" max="9216" width="3.28515625" style="164" customWidth="1"/>
    <col min="9217" max="9217" width="53.85546875" style="164" customWidth="1"/>
    <col min="9218" max="9218" width="12.42578125" style="164" customWidth="1"/>
    <col min="9219" max="9220" width="11.7109375" style="164" customWidth="1"/>
    <col min="9221" max="9469" width="9" style="164"/>
    <col min="9470" max="9470" width="9.140625" style="164" customWidth="1"/>
    <col min="9471" max="9471" width="4.28515625" style="164" customWidth="1"/>
    <col min="9472" max="9472" width="3.28515625" style="164" customWidth="1"/>
    <col min="9473" max="9473" width="53.85546875" style="164" customWidth="1"/>
    <col min="9474" max="9474" width="12.42578125" style="164" customWidth="1"/>
    <col min="9475" max="9476" width="11.7109375" style="164" customWidth="1"/>
    <col min="9477" max="9725" width="9" style="164"/>
    <col min="9726" max="9726" width="9.140625" style="164" customWidth="1"/>
    <col min="9727" max="9727" width="4.28515625" style="164" customWidth="1"/>
    <col min="9728" max="9728" width="3.28515625" style="164" customWidth="1"/>
    <col min="9729" max="9729" width="53.85546875" style="164" customWidth="1"/>
    <col min="9730" max="9730" width="12.42578125" style="164" customWidth="1"/>
    <col min="9731" max="9732" width="11.7109375" style="164" customWidth="1"/>
    <col min="9733" max="9981" width="9" style="164"/>
    <col min="9982" max="9982" width="9.140625" style="164" customWidth="1"/>
    <col min="9983" max="9983" width="4.28515625" style="164" customWidth="1"/>
    <col min="9984" max="9984" width="3.28515625" style="164" customWidth="1"/>
    <col min="9985" max="9985" width="53.85546875" style="164" customWidth="1"/>
    <col min="9986" max="9986" width="12.42578125" style="164" customWidth="1"/>
    <col min="9987" max="9988" width="11.7109375" style="164" customWidth="1"/>
    <col min="9989" max="10237" width="9" style="164"/>
    <col min="10238" max="10238" width="9.140625" style="164" customWidth="1"/>
    <col min="10239" max="10239" width="4.28515625" style="164" customWidth="1"/>
    <col min="10240" max="10240" width="3.28515625" style="164" customWidth="1"/>
    <col min="10241" max="10241" width="53.85546875" style="164" customWidth="1"/>
    <col min="10242" max="10242" width="12.42578125" style="164" customWidth="1"/>
    <col min="10243" max="10244" width="11.7109375" style="164" customWidth="1"/>
    <col min="10245" max="10493" width="9" style="164"/>
    <col min="10494" max="10494" width="9.140625" style="164" customWidth="1"/>
    <col min="10495" max="10495" width="4.28515625" style="164" customWidth="1"/>
    <col min="10496" max="10496" width="3.28515625" style="164" customWidth="1"/>
    <col min="10497" max="10497" width="53.85546875" style="164" customWidth="1"/>
    <col min="10498" max="10498" width="12.42578125" style="164" customWidth="1"/>
    <col min="10499" max="10500" width="11.7109375" style="164" customWidth="1"/>
    <col min="10501" max="10749" width="9" style="164"/>
    <col min="10750" max="10750" width="9.140625" style="164" customWidth="1"/>
    <col min="10751" max="10751" width="4.28515625" style="164" customWidth="1"/>
    <col min="10752" max="10752" width="3.28515625" style="164" customWidth="1"/>
    <col min="10753" max="10753" width="53.85546875" style="164" customWidth="1"/>
    <col min="10754" max="10754" width="12.42578125" style="164" customWidth="1"/>
    <col min="10755" max="10756" width="11.7109375" style="164" customWidth="1"/>
    <col min="10757" max="11005" width="9" style="164"/>
    <col min="11006" max="11006" width="9.140625" style="164" customWidth="1"/>
    <col min="11007" max="11007" width="4.28515625" style="164" customWidth="1"/>
    <col min="11008" max="11008" width="3.28515625" style="164" customWidth="1"/>
    <col min="11009" max="11009" width="53.85546875" style="164" customWidth="1"/>
    <col min="11010" max="11010" width="12.42578125" style="164" customWidth="1"/>
    <col min="11011" max="11012" width="11.7109375" style="164" customWidth="1"/>
    <col min="11013" max="11261" width="9" style="164"/>
    <col min="11262" max="11262" width="9.140625" style="164" customWidth="1"/>
    <col min="11263" max="11263" width="4.28515625" style="164" customWidth="1"/>
    <col min="11264" max="11264" width="3.28515625" style="164" customWidth="1"/>
    <col min="11265" max="11265" width="53.85546875" style="164" customWidth="1"/>
    <col min="11266" max="11266" width="12.42578125" style="164" customWidth="1"/>
    <col min="11267" max="11268" width="11.7109375" style="164" customWidth="1"/>
    <col min="11269" max="11517" width="9" style="164"/>
    <col min="11518" max="11518" width="9.140625" style="164" customWidth="1"/>
    <col min="11519" max="11519" width="4.28515625" style="164" customWidth="1"/>
    <col min="11520" max="11520" width="3.28515625" style="164" customWidth="1"/>
    <col min="11521" max="11521" width="53.85546875" style="164" customWidth="1"/>
    <col min="11522" max="11522" width="12.42578125" style="164" customWidth="1"/>
    <col min="11523" max="11524" width="11.7109375" style="164" customWidth="1"/>
    <col min="11525" max="11773" width="9" style="164"/>
    <col min="11774" max="11774" width="9.140625" style="164" customWidth="1"/>
    <col min="11775" max="11775" width="4.28515625" style="164" customWidth="1"/>
    <col min="11776" max="11776" width="3.28515625" style="164" customWidth="1"/>
    <col min="11777" max="11777" width="53.85546875" style="164" customWidth="1"/>
    <col min="11778" max="11778" width="12.42578125" style="164" customWidth="1"/>
    <col min="11779" max="11780" width="11.7109375" style="164" customWidth="1"/>
    <col min="11781" max="12029" width="9" style="164"/>
    <col min="12030" max="12030" width="9.140625" style="164" customWidth="1"/>
    <col min="12031" max="12031" width="4.28515625" style="164" customWidth="1"/>
    <col min="12032" max="12032" width="3.28515625" style="164" customWidth="1"/>
    <col min="12033" max="12033" width="53.85546875" style="164" customWidth="1"/>
    <col min="12034" max="12034" width="12.42578125" style="164" customWidth="1"/>
    <col min="12035" max="12036" width="11.7109375" style="164" customWidth="1"/>
    <col min="12037" max="12285" width="9" style="164"/>
    <col min="12286" max="12286" width="9.140625" style="164" customWidth="1"/>
    <col min="12287" max="12287" width="4.28515625" style="164" customWidth="1"/>
    <col min="12288" max="12288" width="3.28515625" style="164" customWidth="1"/>
    <col min="12289" max="12289" width="53.85546875" style="164" customWidth="1"/>
    <col min="12290" max="12290" width="12.42578125" style="164" customWidth="1"/>
    <col min="12291" max="12292" width="11.7109375" style="164" customWidth="1"/>
    <col min="12293" max="12541" width="9" style="164"/>
    <col min="12542" max="12542" width="9.140625" style="164" customWidth="1"/>
    <col min="12543" max="12543" width="4.28515625" style="164" customWidth="1"/>
    <col min="12544" max="12544" width="3.28515625" style="164" customWidth="1"/>
    <col min="12545" max="12545" width="53.85546875" style="164" customWidth="1"/>
    <col min="12546" max="12546" width="12.42578125" style="164" customWidth="1"/>
    <col min="12547" max="12548" width="11.7109375" style="164" customWidth="1"/>
    <col min="12549" max="12797" width="9" style="164"/>
    <col min="12798" max="12798" width="9.140625" style="164" customWidth="1"/>
    <col min="12799" max="12799" width="4.28515625" style="164" customWidth="1"/>
    <col min="12800" max="12800" width="3.28515625" style="164" customWidth="1"/>
    <col min="12801" max="12801" width="53.85546875" style="164" customWidth="1"/>
    <col min="12802" max="12802" width="12.42578125" style="164" customWidth="1"/>
    <col min="12803" max="12804" width="11.7109375" style="164" customWidth="1"/>
    <col min="12805" max="13053" width="9" style="164"/>
    <col min="13054" max="13054" width="9.140625" style="164" customWidth="1"/>
    <col min="13055" max="13055" width="4.28515625" style="164" customWidth="1"/>
    <col min="13056" max="13056" width="3.28515625" style="164" customWidth="1"/>
    <col min="13057" max="13057" width="53.85546875" style="164" customWidth="1"/>
    <col min="13058" max="13058" width="12.42578125" style="164" customWidth="1"/>
    <col min="13059" max="13060" width="11.7109375" style="164" customWidth="1"/>
    <col min="13061" max="13309" width="9" style="164"/>
    <col min="13310" max="13310" width="9.140625" style="164" customWidth="1"/>
    <col min="13311" max="13311" width="4.28515625" style="164" customWidth="1"/>
    <col min="13312" max="13312" width="3.28515625" style="164" customWidth="1"/>
    <col min="13313" max="13313" width="53.85546875" style="164" customWidth="1"/>
    <col min="13314" max="13314" width="12.42578125" style="164" customWidth="1"/>
    <col min="13315" max="13316" width="11.7109375" style="164" customWidth="1"/>
    <col min="13317" max="13565" width="9" style="164"/>
    <col min="13566" max="13566" width="9.140625" style="164" customWidth="1"/>
    <col min="13567" max="13567" width="4.28515625" style="164" customWidth="1"/>
    <col min="13568" max="13568" width="3.28515625" style="164" customWidth="1"/>
    <col min="13569" max="13569" width="53.85546875" style="164" customWidth="1"/>
    <col min="13570" max="13570" width="12.42578125" style="164" customWidth="1"/>
    <col min="13571" max="13572" width="11.7109375" style="164" customWidth="1"/>
    <col min="13573" max="13821" width="9" style="164"/>
    <col min="13822" max="13822" width="9.140625" style="164" customWidth="1"/>
    <col min="13823" max="13823" width="4.28515625" style="164" customWidth="1"/>
    <col min="13824" max="13824" width="3.28515625" style="164" customWidth="1"/>
    <col min="13825" max="13825" width="53.85546875" style="164" customWidth="1"/>
    <col min="13826" max="13826" width="12.42578125" style="164" customWidth="1"/>
    <col min="13827" max="13828" width="11.7109375" style="164" customWidth="1"/>
    <col min="13829" max="14077" width="9" style="164"/>
    <col min="14078" max="14078" width="9.140625" style="164" customWidth="1"/>
    <col min="14079" max="14079" width="4.28515625" style="164" customWidth="1"/>
    <col min="14080" max="14080" width="3.28515625" style="164" customWidth="1"/>
    <col min="14081" max="14081" width="53.85546875" style="164" customWidth="1"/>
    <col min="14082" max="14082" width="12.42578125" style="164" customWidth="1"/>
    <col min="14083" max="14084" width="11.7109375" style="164" customWidth="1"/>
    <col min="14085" max="14333" width="9" style="164"/>
    <col min="14334" max="14334" width="9.140625" style="164" customWidth="1"/>
    <col min="14335" max="14335" width="4.28515625" style="164" customWidth="1"/>
    <col min="14336" max="14336" width="3.28515625" style="164" customWidth="1"/>
    <col min="14337" max="14337" width="53.85546875" style="164" customWidth="1"/>
    <col min="14338" max="14338" width="12.42578125" style="164" customWidth="1"/>
    <col min="14339" max="14340" width="11.7109375" style="164" customWidth="1"/>
    <col min="14341" max="14589" width="9" style="164"/>
    <col min="14590" max="14590" width="9.140625" style="164" customWidth="1"/>
    <col min="14591" max="14591" width="4.28515625" style="164" customWidth="1"/>
    <col min="14592" max="14592" width="3.28515625" style="164" customWidth="1"/>
    <col min="14593" max="14593" width="53.85546875" style="164" customWidth="1"/>
    <col min="14594" max="14594" width="12.42578125" style="164" customWidth="1"/>
    <col min="14595" max="14596" width="11.7109375" style="164" customWidth="1"/>
    <col min="14597" max="14845" width="9" style="164"/>
    <col min="14846" max="14846" width="9.140625" style="164" customWidth="1"/>
    <col min="14847" max="14847" width="4.28515625" style="164" customWidth="1"/>
    <col min="14848" max="14848" width="3.28515625" style="164" customWidth="1"/>
    <col min="14849" max="14849" width="53.85546875" style="164" customWidth="1"/>
    <col min="14850" max="14850" width="12.42578125" style="164" customWidth="1"/>
    <col min="14851" max="14852" width="11.7109375" style="164" customWidth="1"/>
    <col min="14853" max="15101" width="9" style="164"/>
    <col min="15102" max="15102" width="9.140625" style="164" customWidth="1"/>
    <col min="15103" max="15103" width="4.28515625" style="164" customWidth="1"/>
    <col min="15104" max="15104" width="3.28515625" style="164" customWidth="1"/>
    <col min="15105" max="15105" width="53.85546875" style="164" customWidth="1"/>
    <col min="15106" max="15106" width="12.42578125" style="164" customWidth="1"/>
    <col min="15107" max="15108" width="11.7109375" style="164" customWidth="1"/>
    <col min="15109" max="15357" width="9" style="164"/>
    <col min="15358" max="15358" width="9.140625" style="164" customWidth="1"/>
    <col min="15359" max="15359" width="4.28515625" style="164" customWidth="1"/>
    <col min="15360" max="15360" width="3.28515625" style="164" customWidth="1"/>
    <col min="15361" max="15361" width="53.85546875" style="164" customWidth="1"/>
    <col min="15362" max="15362" width="12.42578125" style="164" customWidth="1"/>
    <col min="15363" max="15364" width="11.7109375" style="164" customWidth="1"/>
    <col min="15365" max="15613" width="9" style="164"/>
    <col min="15614" max="15614" width="9.140625" style="164" customWidth="1"/>
    <col min="15615" max="15615" width="4.28515625" style="164" customWidth="1"/>
    <col min="15616" max="15616" width="3.28515625" style="164" customWidth="1"/>
    <col min="15617" max="15617" width="53.85546875" style="164" customWidth="1"/>
    <col min="15618" max="15618" width="12.42578125" style="164" customWidth="1"/>
    <col min="15619" max="15620" width="11.7109375" style="164" customWidth="1"/>
    <col min="15621" max="15869" width="9" style="164"/>
    <col min="15870" max="15870" width="9.140625" style="164" customWidth="1"/>
    <col min="15871" max="15871" width="4.28515625" style="164" customWidth="1"/>
    <col min="15872" max="15872" width="3.28515625" style="164" customWidth="1"/>
    <col min="15873" max="15873" width="53.85546875" style="164" customWidth="1"/>
    <col min="15874" max="15874" width="12.42578125" style="164" customWidth="1"/>
    <col min="15875" max="15876" width="11.7109375" style="164" customWidth="1"/>
    <col min="15877" max="16125" width="9" style="164"/>
    <col min="16126" max="16126" width="9.140625" style="164" customWidth="1"/>
    <col min="16127" max="16127" width="4.28515625" style="164" customWidth="1"/>
    <col min="16128" max="16128" width="3.28515625" style="164" customWidth="1"/>
    <col min="16129" max="16129" width="53.85546875" style="164" customWidth="1"/>
    <col min="16130" max="16130" width="12.42578125" style="164" customWidth="1"/>
    <col min="16131" max="16132" width="11.7109375" style="164" customWidth="1"/>
    <col min="16133" max="16384" width="9" style="164"/>
  </cols>
  <sheetData>
    <row r="1" spans="1:6" s="503" customFormat="1" ht="28.5">
      <c r="A1" s="1579" t="s">
        <v>723</v>
      </c>
      <c r="B1" s="1579"/>
      <c r="C1" s="482"/>
      <c r="D1" s="482"/>
      <c r="E1" s="502"/>
      <c r="F1" s="502"/>
    </row>
    <row r="2" spans="1:6" s="503" customFormat="1" ht="28.5">
      <c r="A2" s="1580" t="s">
        <v>724</v>
      </c>
      <c r="B2" s="1580"/>
      <c r="C2" s="504"/>
      <c r="D2" s="504"/>
      <c r="E2" s="502"/>
      <c r="F2" s="502"/>
    </row>
    <row r="3" spans="1:6" ht="51.75" customHeight="1">
      <c r="A3" s="51" t="s">
        <v>201</v>
      </c>
      <c r="B3" s="501" t="s">
        <v>730</v>
      </c>
      <c r="C3" s="501" t="s">
        <v>725</v>
      </c>
      <c r="D3" s="501" t="s">
        <v>726</v>
      </c>
    </row>
    <row r="4" spans="1:6" s="370" customFormat="1" ht="42">
      <c r="A4" s="537">
        <v>1</v>
      </c>
      <c r="B4" s="527" t="s">
        <v>290</v>
      </c>
      <c r="C4" s="507" t="s">
        <v>728</v>
      </c>
      <c r="D4" s="541"/>
    </row>
    <row r="5" spans="1:6">
      <c r="A5" s="371">
        <v>2</v>
      </c>
      <c r="B5" s="538" t="s">
        <v>289</v>
      </c>
      <c r="C5" s="507" t="s">
        <v>732</v>
      </c>
      <c r="D5" s="520"/>
    </row>
    <row r="6" spans="1:6">
      <c r="A6" s="537">
        <v>3</v>
      </c>
      <c r="B6" s="538" t="s">
        <v>292</v>
      </c>
      <c r="C6" s="507" t="s">
        <v>733</v>
      </c>
      <c r="D6" s="520"/>
    </row>
    <row r="7" spans="1:6">
      <c r="A7" s="371">
        <v>4</v>
      </c>
      <c r="B7" s="538" t="s">
        <v>291</v>
      </c>
      <c r="C7" s="507" t="s">
        <v>733</v>
      </c>
      <c r="D7" s="520"/>
    </row>
    <row r="8" spans="1:6" s="370" customFormat="1">
      <c r="A8" s="537">
        <v>5</v>
      </c>
      <c r="B8" s="538" t="s">
        <v>734</v>
      </c>
      <c r="C8" s="507" t="s">
        <v>733</v>
      </c>
      <c r="D8" s="542"/>
    </row>
    <row r="9" spans="1:6" s="370" customFormat="1" ht="42">
      <c r="A9" s="371">
        <v>6</v>
      </c>
      <c r="B9" s="540" t="s">
        <v>328</v>
      </c>
      <c r="C9" s="507" t="s">
        <v>735</v>
      </c>
      <c r="D9" s="541"/>
    </row>
    <row r="10" spans="1:6">
      <c r="A10" s="537">
        <v>7</v>
      </c>
      <c r="B10" s="540" t="s">
        <v>336</v>
      </c>
      <c r="C10" s="507" t="s">
        <v>736</v>
      </c>
      <c r="D10" s="543"/>
    </row>
    <row r="11" spans="1:6" ht="42">
      <c r="A11" s="371">
        <v>8</v>
      </c>
      <c r="B11" s="540" t="s">
        <v>337</v>
      </c>
      <c r="C11" s="507" t="s">
        <v>736</v>
      </c>
      <c r="D11" s="543"/>
    </row>
    <row r="12" spans="1:6">
      <c r="A12" s="537">
        <v>9</v>
      </c>
      <c r="B12" s="528"/>
      <c r="C12" s="507"/>
      <c r="D12" s="539"/>
    </row>
    <row r="13" spans="1:6" s="370" customFormat="1">
      <c r="A13" s="371">
        <v>10</v>
      </c>
      <c r="B13" s="485"/>
      <c r="C13" s="506"/>
      <c r="D13" s="506"/>
    </row>
    <row r="14" spans="1:6">
      <c r="A14" s="537">
        <v>11</v>
      </c>
      <c r="B14" s="528"/>
      <c r="C14" s="507"/>
      <c r="D14" s="539"/>
    </row>
    <row r="15" spans="1:6">
      <c r="A15" s="371">
        <v>12</v>
      </c>
      <c r="B15" s="528"/>
      <c r="C15" s="507"/>
      <c r="D15" s="539"/>
    </row>
    <row r="16" spans="1:6">
      <c r="A16" s="537">
        <v>13</v>
      </c>
      <c r="B16" s="528"/>
      <c r="C16" s="507"/>
      <c r="D16" s="539"/>
    </row>
    <row r="17" spans="1:4" s="370" customFormat="1">
      <c r="A17" s="371">
        <v>14</v>
      </c>
      <c r="B17" s="485"/>
      <c r="C17" s="506"/>
      <c r="D17" s="506"/>
    </row>
    <row r="18" spans="1:4">
      <c r="A18" s="537">
        <v>15</v>
      </c>
      <c r="B18" s="528"/>
      <c r="C18" s="507"/>
      <c r="D18" s="539"/>
    </row>
    <row r="19" spans="1:4">
      <c r="A19" s="371">
        <v>16</v>
      </c>
      <c r="B19" s="528"/>
      <c r="C19" s="507"/>
      <c r="D19" s="539"/>
    </row>
    <row r="20" spans="1:4">
      <c r="A20" s="537">
        <v>17</v>
      </c>
      <c r="B20" s="528"/>
      <c r="C20" s="507"/>
      <c r="D20" s="539"/>
    </row>
    <row r="21" spans="1:4">
      <c r="A21" s="371"/>
      <c r="B21" s="485"/>
      <c r="C21" s="506"/>
      <c r="D21" s="509"/>
    </row>
    <row r="22" spans="1:4">
      <c r="A22" s="371"/>
      <c r="B22" s="528"/>
      <c r="C22" s="507"/>
      <c r="D22" s="509"/>
    </row>
    <row r="23" spans="1:4">
      <c r="A23" s="371"/>
      <c r="B23" s="528"/>
      <c r="C23" s="507"/>
      <c r="D23" s="509"/>
    </row>
    <row r="24" spans="1:4">
      <c r="A24" s="371"/>
      <c r="B24" s="528"/>
      <c r="C24" s="507"/>
      <c r="D24" s="509"/>
    </row>
    <row r="25" spans="1:4">
      <c r="A25" s="371"/>
      <c r="B25" s="485"/>
      <c r="C25" s="506"/>
      <c r="D25" s="509"/>
    </row>
    <row r="26" spans="1:4">
      <c r="A26" s="371"/>
      <c r="B26" s="528"/>
      <c r="C26" s="507"/>
      <c r="D26" s="509"/>
    </row>
    <row r="27" spans="1:4">
      <c r="A27" s="371"/>
      <c r="B27" s="528"/>
      <c r="C27" s="507"/>
      <c r="D27" s="509"/>
    </row>
    <row r="28" spans="1:4">
      <c r="A28" s="385"/>
      <c r="B28" s="529"/>
      <c r="C28" s="510"/>
      <c r="D28" s="511"/>
    </row>
    <row r="29" spans="1:4">
      <c r="A29" s="371"/>
      <c r="B29" s="485"/>
      <c r="C29" s="506"/>
      <c r="D29" s="509"/>
    </row>
    <row r="30" spans="1:4">
      <c r="A30" s="371"/>
      <c r="B30" s="528"/>
      <c r="C30" s="507"/>
      <c r="D30" s="509"/>
    </row>
    <row r="31" spans="1:4">
      <c r="A31" s="371"/>
      <c r="B31" s="528"/>
      <c r="C31" s="507"/>
      <c r="D31" s="509"/>
    </row>
    <row r="32" spans="1:4">
      <c r="A32" s="371"/>
      <c r="B32" s="528"/>
      <c r="C32" s="507"/>
      <c r="D32" s="509"/>
    </row>
    <row r="33" spans="1:8" s="370" customFormat="1">
      <c r="A33" s="373"/>
      <c r="B33" s="530"/>
      <c r="C33" s="506"/>
      <c r="D33" s="506"/>
    </row>
    <row r="34" spans="1:8">
      <c r="A34" s="371"/>
      <c r="B34" s="528"/>
      <c r="C34" s="507"/>
      <c r="D34" s="508"/>
    </row>
    <row r="35" spans="1:8">
      <c r="A35" s="371"/>
      <c r="B35" s="528"/>
      <c r="C35" s="507"/>
      <c r="D35" s="508"/>
    </row>
    <row r="36" spans="1:8">
      <c r="A36" s="371"/>
      <c r="B36" s="528"/>
      <c r="C36" s="507"/>
      <c r="D36" s="508"/>
    </row>
    <row r="37" spans="1:8" s="370" customFormat="1">
      <c r="A37" s="373"/>
      <c r="B37" s="530"/>
      <c r="C37" s="506"/>
      <c r="D37" s="506"/>
    </row>
    <row r="38" spans="1:8">
      <c r="A38" s="371"/>
      <c r="B38" s="528"/>
      <c r="C38" s="507"/>
      <c r="D38" s="508"/>
      <c r="E38" s="512"/>
      <c r="F38" s="512"/>
      <c r="G38" s="513"/>
    </row>
    <row r="39" spans="1:8">
      <c r="A39" s="371"/>
      <c r="B39" s="528"/>
      <c r="C39" s="507"/>
      <c r="D39" s="508"/>
      <c r="E39" s="512"/>
      <c r="F39" s="512"/>
      <c r="G39" s="513"/>
    </row>
    <row r="40" spans="1:8">
      <c r="A40" s="371"/>
      <c r="B40" s="528"/>
      <c r="C40" s="507"/>
      <c r="D40" s="508"/>
      <c r="E40" s="512"/>
      <c r="F40" s="512"/>
      <c r="G40" s="513"/>
    </row>
    <row r="41" spans="1:8" s="370" customFormat="1">
      <c r="A41" s="373"/>
      <c r="B41" s="530"/>
      <c r="C41" s="506"/>
      <c r="D41" s="506"/>
    </row>
    <row r="42" spans="1:8">
      <c r="A42" s="371"/>
      <c r="B42" s="528"/>
      <c r="C42" s="507"/>
      <c r="D42" s="508"/>
      <c r="E42" s="512"/>
      <c r="F42" s="512"/>
      <c r="G42" s="512"/>
    </row>
    <row r="43" spans="1:8">
      <c r="A43" s="371"/>
      <c r="B43" s="528"/>
      <c r="C43" s="507"/>
      <c r="D43" s="508"/>
      <c r="E43" s="512"/>
      <c r="F43" s="512"/>
      <c r="G43" s="512"/>
    </row>
    <row r="44" spans="1:8">
      <c r="A44" s="371"/>
      <c r="B44" s="528"/>
      <c r="C44" s="507"/>
      <c r="D44" s="508"/>
      <c r="E44" s="512"/>
      <c r="F44" s="512"/>
      <c r="G44" s="512"/>
    </row>
    <row r="45" spans="1:8" s="370" customFormat="1">
      <c r="A45" s="373"/>
      <c r="B45" s="530"/>
      <c r="C45" s="506"/>
      <c r="D45" s="506"/>
    </row>
    <row r="46" spans="1:8">
      <c r="A46" s="371"/>
      <c r="B46" s="528"/>
      <c r="C46" s="507"/>
      <c r="D46" s="508"/>
      <c r="E46" s="512"/>
      <c r="F46" s="512"/>
      <c r="G46" s="512"/>
      <c r="H46" s="512"/>
    </row>
    <row r="47" spans="1:8">
      <c r="A47" s="371"/>
      <c r="B47" s="528"/>
      <c r="C47" s="507"/>
      <c r="D47" s="508"/>
      <c r="E47" s="512"/>
      <c r="F47" s="512"/>
      <c r="G47" s="512"/>
      <c r="H47" s="512"/>
    </row>
    <row r="48" spans="1:8">
      <c r="A48" s="371"/>
      <c r="B48" s="528"/>
      <c r="C48" s="507"/>
      <c r="D48" s="508"/>
      <c r="E48" s="512"/>
      <c r="F48" s="512"/>
      <c r="G48" s="512"/>
      <c r="H48" s="512"/>
    </row>
    <row r="49" spans="1:5" s="370" customFormat="1">
      <c r="A49" s="374" t="s">
        <v>232</v>
      </c>
      <c r="B49" s="531"/>
      <c r="C49" s="514"/>
      <c r="D49" s="514"/>
    </row>
    <row r="50" spans="1:5">
      <c r="A50" s="375"/>
      <c r="B50" s="532"/>
      <c r="C50" s="515"/>
      <c r="D50" s="516"/>
      <c r="E50" s="517"/>
    </row>
    <row r="51" spans="1:5">
      <c r="A51" s="375"/>
      <c r="B51" s="532"/>
      <c r="C51" s="515"/>
      <c r="D51" s="516"/>
    </row>
    <row r="52" spans="1:5">
      <c r="A52" s="375"/>
      <c r="B52" s="532"/>
      <c r="C52" s="515"/>
      <c r="D52" s="516"/>
    </row>
    <row r="53" spans="1:5">
      <c r="A53" s="375"/>
      <c r="B53" s="532"/>
      <c r="C53" s="515"/>
      <c r="D53" s="516"/>
    </row>
    <row r="54" spans="1:5">
      <c r="A54" s="375"/>
      <c r="B54" s="532"/>
      <c r="C54" s="515"/>
      <c r="D54" s="516"/>
    </row>
    <row r="55" spans="1:5">
      <c r="A55" s="375"/>
      <c r="B55" s="532"/>
      <c r="C55" s="515"/>
      <c r="D55" s="516"/>
    </row>
    <row r="56" spans="1:5">
      <c r="A56" s="375"/>
      <c r="B56" s="532"/>
      <c r="C56" s="515"/>
      <c r="D56" s="516"/>
    </row>
    <row r="57" spans="1:5" s="370" customFormat="1">
      <c r="A57" s="372" t="s">
        <v>237</v>
      </c>
      <c r="B57" s="505"/>
      <c r="C57" s="514"/>
      <c r="D57" s="514"/>
    </row>
    <row r="58" spans="1:5">
      <c r="A58" s="371"/>
      <c r="B58" s="527"/>
      <c r="C58" s="515"/>
      <c r="D58" s="508"/>
    </row>
    <row r="59" spans="1:5">
      <c r="A59" s="371"/>
      <c r="B59" s="527"/>
      <c r="C59" s="515"/>
      <c r="D59" s="508"/>
    </row>
    <row r="60" spans="1:5">
      <c r="A60" s="385"/>
      <c r="B60" s="533"/>
      <c r="C60" s="518"/>
      <c r="D60" s="519"/>
    </row>
    <row r="61" spans="1:5" s="367" customFormat="1" ht="70.5" customHeight="1">
      <c r="A61" s="376" t="s">
        <v>245</v>
      </c>
      <c r="B61" s="483"/>
      <c r="C61" s="368"/>
      <c r="D61" s="368"/>
    </row>
    <row r="62" spans="1:5">
      <c r="A62" s="371"/>
      <c r="B62" s="527"/>
      <c r="C62" s="515"/>
      <c r="D62" s="508"/>
    </row>
    <row r="63" spans="1:5">
      <c r="A63" s="371"/>
      <c r="B63" s="527"/>
      <c r="C63" s="515"/>
      <c r="D63" s="508"/>
    </row>
    <row r="64" spans="1:5">
      <c r="A64" s="371"/>
      <c r="B64" s="527"/>
      <c r="C64" s="515"/>
      <c r="D64" s="508"/>
    </row>
    <row r="65" spans="1:4" s="370" customFormat="1">
      <c r="A65" s="372" t="s">
        <v>250</v>
      </c>
      <c r="B65" s="534"/>
      <c r="C65" s="514"/>
      <c r="D65" s="514"/>
    </row>
    <row r="66" spans="1:4">
      <c r="A66" s="371"/>
      <c r="B66" s="527"/>
      <c r="C66" s="515"/>
      <c r="D66" s="520"/>
    </row>
    <row r="67" spans="1:4">
      <c r="A67" s="371"/>
      <c r="B67" s="527"/>
      <c r="C67" s="515"/>
      <c r="D67" s="520"/>
    </row>
    <row r="68" spans="1:4" s="370" customFormat="1">
      <c r="A68" s="372" t="s">
        <v>255</v>
      </c>
      <c r="B68" s="505"/>
      <c r="C68" s="514"/>
      <c r="D68" s="514"/>
    </row>
    <row r="69" spans="1:4">
      <c r="A69" s="371"/>
      <c r="B69" s="527"/>
      <c r="C69" s="515"/>
      <c r="D69" s="520"/>
    </row>
    <row r="70" spans="1:4">
      <c r="A70" s="371"/>
      <c r="B70" s="527"/>
      <c r="C70" s="515"/>
      <c r="D70" s="520"/>
    </row>
    <row r="71" spans="1:4" s="370" customFormat="1">
      <c r="A71" s="372" t="s">
        <v>258</v>
      </c>
      <c r="B71" s="505"/>
      <c r="C71" s="514"/>
      <c r="D71" s="514"/>
    </row>
    <row r="72" spans="1:4" ht="22.5">
      <c r="A72" s="371"/>
      <c r="B72" s="527"/>
      <c r="C72" s="515"/>
      <c r="D72" s="446"/>
    </row>
    <row r="73" spans="1:4" ht="22.5">
      <c r="A73" s="371"/>
      <c r="B73" s="527"/>
      <c r="C73" s="515"/>
      <c r="D73" s="446"/>
    </row>
    <row r="74" spans="1:4" ht="22.5">
      <c r="A74" s="371"/>
      <c r="B74" s="527"/>
      <c r="C74" s="515"/>
      <c r="D74" s="446"/>
    </row>
    <row r="75" spans="1:4" ht="22.5">
      <c r="A75" s="371"/>
      <c r="B75" s="527"/>
      <c r="C75" s="515"/>
      <c r="D75" s="446"/>
    </row>
    <row r="76" spans="1:4" ht="22.5">
      <c r="A76" s="371"/>
      <c r="B76" s="527"/>
      <c r="C76" s="515"/>
      <c r="D76" s="446"/>
    </row>
    <row r="77" spans="1:4" ht="22.5">
      <c r="A77" s="371"/>
      <c r="B77" s="527"/>
      <c r="C77" s="515"/>
      <c r="D77" s="446"/>
    </row>
    <row r="78" spans="1:4">
      <c r="A78" s="372" t="s">
        <v>592</v>
      </c>
      <c r="B78" s="535"/>
      <c r="C78" s="521"/>
      <c r="D78" s="522"/>
    </row>
    <row r="79" spans="1:4" s="370" customFormat="1">
      <c r="A79" s="372" t="s">
        <v>260</v>
      </c>
      <c r="B79" s="486"/>
      <c r="C79" s="369"/>
      <c r="D79" s="369"/>
    </row>
    <row r="80" spans="1:4">
      <c r="A80" s="371"/>
      <c r="B80" s="532"/>
      <c r="C80" s="515"/>
      <c r="D80" s="523"/>
    </row>
    <row r="81" spans="1:4" s="362" customFormat="1" ht="84" customHeight="1">
      <c r="A81" s="377"/>
      <c r="B81" s="484"/>
      <c r="C81" s="363"/>
      <c r="D81" s="364"/>
    </row>
    <row r="82" spans="1:4" s="370" customFormat="1">
      <c r="A82" s="372" t="s">
        <v>261</v>
      </c>
      <c r="B82" s="531"/>
      <c r="C82" s="514"/>
      <c r="D82" s="524"/>
    </row>
    <row r="83" spans="1:4" s="370" customFormat="1">
      <c r="A83" s="378" t="s">
        <v>262</v>
      </c>
      <c r="B83" s="536"/>
      <c r="C83" s="525"/>
      <c r="D83" s="526"/>
    </row>
    <row r="84" spans="1:4" ht="22.5">
      <c r="A84" s="1581" t="s">
        <v>693</v>
      </c>
      <c r="B84" s="1581"/>
    </row>
    <row r="85" spans="1:4" ht="22.5">
      <c r="A85" s="1581" t="s">
        <v>692</v>
      </c>
      <c r="B85" s="1581"/>
    </row>
  </sheetData>
  <mergeCells count="4">
    <mergeCell ref="A1:B1"/>
    <mergeCell ref="A2:B2"/>
    <mergeCell ref="A84:B84"/>
    <mergeCell ref="A85:B85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F28"/>
  <sheetViews>
    <sheetView view="pageBreakPreview" zoomScale="85" zoomScaleNormal="100" zoomScaleSheetLayoutView="85" workbookViewId="0">
      <selection activeCell="D7" sqref="D7"/>
    </sheetView>
  </sheetViews>
  <sheetFormatPr defaultColWidth="9" defaultRowHeight="23.25"/>
  <cols>
    <col min="1" max="1" width="32.7109375" style="28" customWidth="1"/>
    <col min="2" max="2" width="14.7109375" style="28" customWidth="1"/>
    <col min="3" max="3" width="9.7109375" style="28" customWidth="1"/>
    <col min="4" max="4" width="17.85546875" style="28" customWidth="1"/>
    <col min="5" max="5" width="9.7109375" style="28" customWidth="1"/>
    <col min="6" max="6" width="18.7109375" style="28" customWidth="1"/>
    <col min="7" max="16384" width="9" style="28"/>
  </cols>
  <sheetData>
    <row r="1" spans="1:6" s="26" customFormat="1" ht="31.5">
      <c r="A1" s="1657" t="s">
        <v>807</v>
      </c>
      <c r="B1" s="1657"/>
      <c r="C1" s="1657"/>
      <c r="D1" s="79"/>
      <c r="E1" s="79"/>
      <c r="F1" s="79"/>
    </row>
    <row r="2" spans="1:6" s="26" customFormat="1" ht="31.5">
      <c r="A2" s="1658" t="s">
        <v>882</v>
      </c>
      <c r="B2" s="1658"/>
      <c r="C2" s="1658"/>
      <c r="D2" s="1659" t="s">
        <v>510</v>
      </c>
      <c r="E2" s="1659"/>
      <c r="F2" s="1659"/>
    </row>
    <row r="3" spans="1:6" ht="63">
      <c r="A3" s="80" t="s">
        <v>330</v>
      </c>
      <c r="B3" s="81" t="s">
        <v>783</v>
      </c>
      <c r="C3" s="1655" t="s">
        <v>964</v>
      </c>
      <c r="D3" s="81" t="s">
        <v>517</v>
      </c>
      <c r="E3" s="1655" t="s">
        <v>964</v>
      </c>
      <c r="F3" s="81" t="s">
        <v>516</v>
      </c>
    </row>
    <row r="4" spans="1:6" ht="45" customHeight="1">
      <c r="A4" s="87" t="s">
        <v>331</v>
      </c>
      <c r="B4" s="82" t="s">
        <v>787</v>
      </c>
      <c r="C4" s="1656"/>
      <c r="D4" s="88" t="s">
        <v>280</v>
      </c>
      <c r="E4" s="1656"/>
      <c r="F4" s="82" t="s">
        <v>515</v>
      </c>
    </row>
    <row r="5" spans="1:6" ht="24" customHeight="1">
      <c r="A5" s="83" t="s">
        <v>332</v>
      </c>
      <c r="B5" s="91">
        <v>2360592</v>
      </c>
      <c r="C5" s="92">
        <v>60.543508452549766</v>
      </c>
      <c r="D5" s="91">
        <v>794045508.62254047</v>
      </c>
      <c r="E5" s="92">
        <v>17.546276322314508</v>
      </c>
      <c r="F5" s="93">
        <v>336.37558232110439</v>
      </c>
    </row>
    <row r="6" spans="1:6" ht="24" customHeight="1">
      <c r="A6" s="84" t="s">
        <v>333</v>
      </c>
      <c r="B6" s="94">
        <v>35688</v>
      </c>
      <c r="C6" s="95">
        <v>0.9153113836082627</v>
      </c>
      <c r="D6" s="96">
        <v>5581796.2376299985</v>
      </c>
      <c r="E6" s="95">
        <v>0.12334272796304972</v>
      </c>
      <c r="F6" s="97">
        <v>156.40540903468948</v>
      </c>
    </row>
    <row r="7" spans="1:6" ht="24" customHeight="1">
      <c r="A7" s="84" t="s">
        <v>334</v>
      </c>
      <c r="B7" s="94">
        <v>913104</v>
      </c>
      <c r="C7" s="95">
        <v>23.418921923846646</v>
      </c>
      <c r="D7" s="96">
        <v>2343258956.9391589</v>
      </c>
      <c r="E7" s="95">
        <v>51.779738952893837</v>
      </c>
      <c r="F7" s="97">
        <v>2566.2563705110906</v>
      </c>
    </row>
    <row r="8" spans="1:6" ht="24" customHeight="1">
      <c r="A8" s="84" t="s">
        <v>511</v>
      </c>
      <c r="B8" s="94">
        <v>38632</v>
      </c>
      <c r="C8" s="95">
        <v>0.99081790438114792</v>
      </c>
      <c r="D8" s="96">
        <v>16873964.11366944</v>
      </c>
      <c r="E8" s="95">
        <v>0.37286935544144728</v>
      </c>
      <c r="F8" s="97">
        <v>436.78722596990684</v>
      </c>
    </row>
    <row r="9" spans="1:6" ht="24" customHeight="1">
      <c r="A9" s="84" t="s">
        <v>512</v>
      </c>
      <c r="B9" s="94">
        <v>56082</v>
      </c>
      <c r="C9" s="95">
        <v>1.4383684436090167</v>
      </c>
      <c r="D9" s="96">
        <v>155766951.05107999</v>
      </c>
      <c r="E9" s="95">
        <v>3.4420318928167575</v>
      </c>
      <c r="F9" s="97">
        <v>2777.4856647601723</v>
      </c>
    </row>
    <row r="10" spans="1:6" ht="24" customHeight="1">
      <c r="A10" s="84" t="s">
        <v>513</v>
      </c>
      <c r="B10" s="94">
        <v>32689</v>
      </c>
      <c r="C10" s="95">
        <v>0.83839424508996019</v>
      </c>
      <c r="D10" s="96">
        <v>27306776.789700001</v>
      </c>
      <c r="E10" s="95">
        <v>0.60340653756106333</v>
      </c>
      <c r="F10" s="97">
        <v>835.35063139588249</v>
      </c>
    </row>
    <row r="11" spans="1:6" ht="44.25">
      <c r="A11" s="89" t="s">
        <v>288</v>
      </c>
      <c r="B11" s="94">
        <v>462214</v>
      </c>
      <c r="C11" s="95">
        <v>11.854677646915198</v>
      </c>
      <c r="D11" s="96">
        <v>1182602064.9000001</v>
      </c>
      <c r="E11" s="95">
        <v>26.132334211009333</v>
      </c>
      <c r="F11" s="97">
        <v>2558.5595955553058</v>
      </c>
    </row>
    <row r="12" spans="1:6">
      <c r="A12" s="85" t="s">
        <v>335</v>
      </c>
      <c r="B12" s="98">
        <v>3899001</v>
      </c>
      <c r="C12" s="99">
        <v>100</v>
      </c>
      <c r="D12" s="98">
        <v>4525436018.653779</v>
      </c>
      <c r="E12" s="99">
        <v>100</v>
      </c>
      <c r="F12" s="100">
        <v>1160.6655188479765</v>
      </c>
    </row>
    <row r="13" spans="1:6" ht="24">
      <c r="A13" s="29"/>
      <c r="B13" s="27"/>
      <c r="C13" s="27"/>
      <c r="D13" s="27"/>
      <c r="E13" s="27"/>
      <c r="F13" s="27"/>
    </row>
    <row r="14" spans="1:6" s="26" customFormat="1" ht="33">
      <c r="A14" s="1346" t="s">
        <v>808</v>
      </c>
      <c r="B14" s="25"/>
      <c r="C14" s="25"/>
      <c r="D14" s="25"/>
      <c r="E14" s="25"/>
      <c r="F14" s="25"/>
    </row>
    <row r="15" spans="1:6" s="26" customFormat="1" ht="31.5">
      <c r="A15" s="101" t="s">
        <v>883</v>
      </c>
      <c r="B15" s="86"/>
      <c r="C15" s="86"/>
      <c r="D15" s="86"/>
    </row>
    <row r="16" spans="1:6" s="26" customFormat="1" ht="31.5">
      <c r="A16" s="101"/>
      <c r="B16" s="86"/>
      <c r="C16" s="86"/>
      <c r="D16" s="1659" t="s">
        <v>510</v>
      </c>
      <c r="E16" s="1659"/>
      <c r="F16" s="1659"/>
    </row>
    <row r="17" spans="1:6" ht="63">
      <c r="A17" s="80" t="s">
        <v>330</v>
      </c>
      <c r="B17" s="81" t="s">
        <v>783</v>
      </c>
      <c r="C17" s="1655" t="s">
        <v>964</v>
      </c>
      <c r="D17" s="81" t="s">
        <v>517</v>
      </c>
      <c r="E17" s="1655" t="s">
        <v>964</v>
      </c>
      <c r="F17" s="81" t="s">
        <v>516</v>
      </c>
    </row>
    <row r="18" spans="1:6" ht="45" customHeight="1">
      <c r="A18" s="87" t="s">
        <v>331</v>
      </c>
      <c r="B18" s="82" t="s">
        <v>787</v>
      </c>
      <c r="C18" s="1656"/>
      <c r="D18" s="88" t="s">
        <v>280</v>
      </c>
      <c r="E18" s="1656"/>
      <c r="F18" s="82" t="s">
        <v>515</v>
      </c>
    </row>
    <row r="19" spans="1:6" ht="24" customHeight="1">
      <c r="A19" s="83" t="s">
        <v>332</v>
      </c>
      <c r="B19" s="91">
        <v>21057746</v>
      </c>
      <c r="C19" s="92">
        <v>80.067137359230159</v>
      </c>
      <c r="D19" s="91">
        <v>5796261685.7646933</v>
      </c>
      <c r="E19" s="92">
        <v>28.576596644410682</v>
      </c>
      <c r="F19" s="93">
        <v>275.2555608641444</v>
      </c>
    </row>
    <row r="20" spans="1:6" ht="24" customHeight="1">
      <c r="A20" s="84" t="s">
        <v>333</v>
      </c>
      <c r="B20" s="94">
        <v>1013782</v>
      </c>
      <c r="C20" s="95">
        <v>3.8546681418949142</v>
      </c>
      <c r="D20" s="96">
        <v>87657961.710009977</v>
      </c>
      <c r="E20" s="95">
        <v>0.43216927569198832</v>
      </c>
      <c r="F20" s="97">
        <v>86.466283392297342</v>
      </c>
    </row>
    <row r="21" spans="1:6" ht="24" customHeight="1">
      <c r="A21" s="84" t="s">
        <v>334</v>
      </c>
      <c r="B21" s="94">
        <v>1859231</v>
      </c>
      <c r="C21" s="95">
        <v>7.0692895554699371</v>
      </c>
      <c r="D21" s="96">
        <v>10268011780.566811</v>
      </c>
      <c r="E21" s="95">
        <v>50.623116570797762</v>
      </c>
      <c r="F21" s="97">
        <v>5522.7197591729109</v>
      </c>
    </row>
    <row r="22" spans="1:6" ht="24" customHeight="1">
      <c r="A22" s="84" t="s">
        <v>511</v>
      </c>
      <c r="B22" s="94">
        <v>220641</v>
      </c>
      <c r="C22" s="95">
        <v>0.83893562274318922</v>
      </c>
      <c r="D22" s="96">
        <v>83617189.308349937</v>
      </c>
      <c r="E22" s="95">
        <v>0.4122475521201045</v>
      </c>
      <c r="F22" s="97">
        <v>378.97394096450768</v>
      </c>
    </row>
    <row r="23" spans="1:6" ht="24" customHeight="1">
      <c r="A23" s="84" t="s">
        <v>512</v>
      </c>
      <c r="B23" s="94">
        <v>310599</v>
      </c>
      <c r="C23" s="95">
        <v>1.1809798065110828</v>
      </c>
      <c r="D23" s="96">
        <v>663969043.51711977</v>
      </c>
      <c r="E23" s="95">
        <v>3.273484975249298</v>
      </c>
      <c r="F23" s="97">
        <v>2137.7050264718164</v>
      </c>
    </row>
    <row r="24" spans="1:6" ht="24" customHeight="1">
      <c r="A24" s="84" t="s">
        <v>513</v>
      </c>
      <c r="B24" s="94">
        <v>93819</v>
      </c>
      <c r="C24" s="95">
        <v>0.35672473017319206</v>
      </c>
      <c r="D24" s="96">
        <v>59323498.938439995</v>
      </c>
      <c r="E24" s="95">
        <v>0.29247535611830661</v>
      </c>
      <c r="F24" s="97">
        <v>632.31860218548479</v>
      </c>
    </row>
    <row r="25" spans="1:6" ht="44.25">
      <c r="A25" s="89" t="s">
        <v>514</v>
      </c>
      <c r="B25" s="94">
        <v>1744293</v>
      </c>
      <c r="C25" s="95">
        <v>6.6322647839775275</v>
      </c>
      <c r="D25" s="96">
        <v>3324405854.8399997</v>
      </c>
      <c r="E25" s="95">
        <v>16.389909625611853</v>
      </c>
      <c r="F25" s="97">
        <v>1905.8758218028736</v>
      </c>
    </row>
    <row r="26" spans="1:6">
      <c r="A26" s="90" t="s">
        <v>335</v>
      </c>
      <c r="B26" s="102">
        <v>26300111</v>
      </c>
      <c r="C26" s="103">
        <v>100</v>
      </c>
      <c r="D26" s="102">
        <v>20283247014.645424</v>
      </c>
      <c r="E26" s="103">
        <v>100</v>
      </c>
      <c r="F26" s="104">
        <v>771.22286725882725</v>
      </c>
    </row>
    <row r="27" spans="1:6" ht="24">
      <c r="A27" s="29"/>
      <c r="B27" s="27"/>
      <c r="C27" s="27"/>
      <c r="D27" s="27"/>
      <c r="E27" s="27"/>
      <c r="F27" s="27"/>
    </row>
    <row r="28" spans="1:6" ht="24">
      <c r="A28" s="29"/>
      <c r="B28" s="27"/>
      <c r="C28" s="27"/>
      <c r="D28" s="27"/>
      <c r="E28" s="27"/>
      <c r="F28" s="27"/>
    </row>
  </sheetData>
  <mergeCells count="8">
    <mergeCell ref="C17:C18"/>
    <mergeCell ref="E17:E18"/>
    <mergeCell ref="A1:C1"/>
    <mergeCell ref="A2:C2"/>
    <mergeCell ref="D2:F2"/>
    <mergeCell ref="D16:F16"/>
    <mergeCell ref="C3:C4"/>
    <mergeCell ref="E3:E4"/>
  </mergeCells>
  <printOptions horizontalCentered="1"/>
  <pageMargins left="0.25" right="0.25" top="0.75" bottom="0.75" header="0.3" footer="0.3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A33"/>
  <sheetViews>
    <sheetView view="pageBreakPreview" zoomScale="40" zoomScaleNormal="55" zoomScaleSheetLayoutView="40" workbookViewId="0">
      <pane xSplit="1" ySplit="8" topLeftCell="B9" activePane="bottomRight" state="frozen"/>
      <selection activeCell="O18" sqref="O18"/>
      <selection pane="topRight" activeCell="O18" sqref="O18"/>
      <selection pane="bottomLeft" activeCell="O18" sqref="O18"/>
      <selection pane="bottomRight" activeCell="O17" sqref="O17"/>
    </sheetView>
  </sheetViews>
  <sheetFormatPr defaultRowHeight="24"/>
  <cols>
    <col min="1" max="1" width="16.7109375" style="17" customWidth="1"/>
    <col min="2" max="2" width="16.85546875" style="17" bestFit="1" customWidth="1"/>
    <col min="3" max="3" width="23.7109375" style="157" bestFit="1" customWidth="1"/>
    <col min="4" max="4" width="16.85546875" style="17" bestFit="1" customWidth="1"/>
    <col min="5" max="5" width="23.7109375" style="157" bestFit="1" customWidth="1"/>
    <col min="6" max="6" width="16.85546875" style="17" bestFit="1" customWidth="1"/>
    <col min="7" max="7" width="23.7109375" style="157" bestFit="1" customWidth="1"/>
    <col min="8" max="8" width="16.85546875" style="17" bestFit="1" customWidth="1"/>
    <col min="9" max="9" width="23.7109375" style="157" bestFit="1" customWidth="1"/>
    <col min="10" max="10" width="16.85546875" style="17" bestFit="1" customWidth="1"/>
    <col min="11" max="11" width="23.7109375" style="157" bestFit="1" customWidth="1"/>
    <col min="12" max="12" width="16.85546875" style="17" bestFit="1" customWidth="1"/>
    <col min="13" max="13" width="22.85546875" style="157" bestFit="1" customWidth="1"/>
    <col min="14" max="14" width="16.85546875" style="17" bestFit="1" customWidth="1"/>
    <col min="15" max="15" width="27.140625" style="157" bestFit="1" customWidth="1"/>
    <col min="16" max="16" width="16.85546875" style="17" bestFit="1" customWidth="1"/>
    <col min="17" max="17" width="21" style="157" bestFit="1" customWidth="1"/>
    <col min="18" max="18" width="16.85546875" style="17" bestFit="1" customWidth="1"/>
    <col min="19" max="19" width="22.85546875" style="157" bestFit="1" customWidth="1"/>
    <col min="20" max="20" width="19.85546875" style="17" customWidth="1"/>
    <col min="21" max="21" width="21" style="157" bestFit="1" customWidth="1"/>
    <col min="22" max="22" width="19.140625" style="17" customWidth="1"/>
    <col min="23" max="23" width="26.42578125" style="157" bestFit="1" customWidth="1"/>
    <col min="24" max="24" width="21.140625" style="17" bestFit="1" customWidth="1"/>
    <col min="25" max="25" width="10.5703125" style="17" customWidth="1"/>
    <col min="26" max="26" width="27.140625" style="157" bestFit="1" customWidth="1"/>
    <col min="27" max="27" width="10.5703125" style="17" customWidth="1"/>
    <col min="28" max="264" width="9" style="17"/>
    <col min="265" max="265" width="14.140625" style="17" customWidth="1"/>
    <col min="266" max="266" width="14.7109375" style="17" bestFit="1" customWidth="1"/>
    <col min="267" max="267" width="21.42578125" style="17" bestFit="1" customWidth="1"/>
    <col min="268" max="268" width="14.7109375" style="17" bestFit="1" customWidth="1"/>
    <col min="269" max="269" width="21.42578125" style="17" bestFit="1" customWidth="1"/>
    <col min="270" max="270" width="14.7109375" style="17" bestFit="1" customWidth="1"/>
    <col min="271" max="271" width="21.42578125" style="17" bestFit="1" customWidth="1"/>
    <col min="272" max="272" width="14.7109375" style="17" bestFit="1" customWidth="1"/>
    <col min="273" max="273" width="21.42578125" style="17" bestFit="1" customWidth="1"/>
    <col min="274" max="274" width="14.7109375" style="17" bestFit="1" customWidth="1"/>
    <col min="275" max="275" width="21.42578125" style="17" bestFit="1" customWidth="1"/>
    <col min="276" max="276" width="16.5703125" style="17" bestFit="1" customWidth="1"/>
    <col min="277" max="277" width="14.140625" style="17" bestFit="1" customWidth="1"/>
    <col min="278" max="278" width="16.5703125" style="17" bestFit="1" customWidth="1"/>
    <col min="279" max="279" width="14.140625" style="17" bestFit="1" customWidth="1"/>
    <col min="280" max="280" width="14.42578125" style="17" bestFit="1" customWidth="1"/>
    <col min="281" max="281" width="14.5703125" style="17" customWidth="1"/>
    <col min="282" max="282" width="13.85546875" style="17" bestFit="1" customWidth="1"/>
    <col min="283" max="283" width="14.5703125" style="17" customWidth="1"/>
    <col min="284" max="520" width="9" style="17"/>
    <col min="521" max="521" width="14.140625" style="17" customWidth="1"/>
    <col min="522" max="522" width="14.7109375" style="17" bestFit="1" customWidth="1"/>
    <col min="523" max="523" width="21.42578125" style="17" bestFit="1" customWidth="1"/>
    <col min="524" max="524" width="14.7109375" style="17" bestFit="1" customWidth="1"/>
    <col min="525" max="525" width="21.42578125" style="17" bestFit="1" customWidth="1"/>
    <col min="526" max="526" width="14.7109375" style="17" bestFit="1" customWidth="1"/>
    <col min="527" max="527" width="21.42578125" style="17" bestFit="1" customWidth="1"/>
    <col min="528" max="528" width="14.7109375" style="17" bestFit="1" customWidth="1"/>
    <col min="529" max="529" width="21.42578125" style="17" bestFit="1" customWidth="1"/>
    <col min="530" max="530" width="14.7109375" style="17" bestFit="1" customWidth="1"/>
    <col min="531" max="531" width="21.42578125" style="17" bestFit="1" customWidth="1"/>
    <col min="532" max="532" width="16.5703125" style="17" bestFit="1" customWidth="1"/>
    <col min="533" max="533" width="14.140625" style="17" bestFit="1" customWidth="1"/>
    <col min="534" max="534" width="16.5703125" style="17" bestFit="1" customWidth="1"/>
    <col min="535" max="535" width="14.140625" style="17" bestFit="1" customWidth="1"/>
    <col min="536" max="536" width="14.42578125" style="17" bestFit="1" customWidth="1"/>
    <col min="537" max="537" width="14.5703125" style="17" customWidth="1"/>
    <col min="538" max="538" width="13.85546875" style="17" bestFit="1" customWidth="1"/>
    <col min="539" max="539" width="14.5703125" style="17" customWidth="1"/>
    <col min="540" max="776" width="9" style="17"/>
    <col min="777" max="777" width="14.140625" style="17" customWidth="1"/>
    <col min="778" max="778" width="14.7109375" style="17" bestFit="1" customWidth="1"/>
    <col min="779" max="779" width="21.42578125" style="17" bestFit="1" customWidth="1"/>
    <col min="780" max="780" width="14.7109375" style="17" bestFit="1" customWidth="1"/>
    <col min="781" max="781" width="21.42578125" style="17" bestFit="1" customWidth="1"/>
    <col min="782" max="782" width="14.7109375" style="17" bestFit="1" customWidth="1"/>
    <col min="783" max="783" width="21.42578125" style="17" bestFit="1" customWidth="1"/>
    <col min="784" max="784" width="14.7109375" style="17" bestFit="1" customWidth="1"/>
    <col min="785" max="785" width="21.42578125" style="17" bestFit="1" customWidth="1"/>
    <col min="786" max="786" width="14.7109375" style="17" bestFit="1" customWidth="1"/>
    <col min="787" max="787" width="21.42578125" style="17" bestFit="1" customWidth="1"/>
    <col min="788" max="788" width="16.5703125" style="17" bestFit="1" customWidth="1"/>
    <col min="789" max="789" width="14.140625" style="17" bestFit="1" customWidth="1"/>
    <col min="790" max="790" width="16.5703125" style="17" bestFit="1" customWidth="1"/>
    <col min="791" max="791" width="14.140625" style="17" bestFit="1" customWidth="1"/>
    <col min="792" max="792" width="14.42578125" style="17" bestFit="1" customWidth="1"/>
    <col min="793" max="793" width="14.5703125" style="17" customWidth="1"/>
    <col min="794" max="794" width="13.85546875" style="17" bestFit="1" customWidth="1"/>
    <col min="795" max="795" width="14.5703125" style="17" customWidth="1"/>
    <col min="796" max="1032" width="9" style="17"/>
    <col min="1033" max="1033" width="14.140625" style="17" customWidth="1"/>
    <col min="1034" max="1034" width="14.7109375" style="17" bestFit="1" customWidth="1"/>
    <col min="1035" max="1035" width="21.42578125" style="17" bestFit="1" customWidth="1"/>
    <col min="1036" max="1036" width="14.7109375" style="17" bestFit="1" customWidth="1"/>
    <col min="1037" max="1037" width="21.42578125" style="17" bestFit="1" customWidth="1"/>
    <col min="1038" max="1038" width="14.7109375" style="17" bestFit="1" customWidth="1"/>
    <col min="1039" max="1039" width="21.42578125" style="17" bestFit="1" customWidth="1"/>
    <col min="1040" max="1040" width="14.7109375" style="17" bestFit="1" customWidth="1"/>
    <col min="1041" max="1041" width="21.42578125" style="17" bestFit="1" customWidth="1"/>
    <col min="1042" max="1042" width="14.7109375" style="17" bestFit="1" customWidth="1"/>
    <col min="1043" max="1043" width="21.42578125" style="17" bestFit="1" customWidth="1"/>
    <col min="1044" max="1044" width="16.5703125" style="17" bestFit="1" customWidth="1"/>
    <col min="1045" max="1045" width="14.140625" style="17" bestFit="1" customWidth="1"/>
    <col min="1046" max="1046" width="16.5703125" style="17" bestFit="1" customWidth="1"/>
    <col min="1047" max="1047" width="14.140625" style="17" bestFit="1" customWidth="1"/>
    <col min="1048" max="1048" width="14.42578125" style="17" bestFit="1" customWidth="1"/>
    <col min="1049" max="1049" width="14.5703125" style="17" customWidth="1"/>
    <col min="1050" max="1050" width="13.85546875" style="17" bestFit="1" customWidth="1"/>
    <col min="1051" max="1051" width="14.5703125" style="17" customWidth="1"/>
    <col min="1052" max="1288" width="9" style="17"/>
    <col min="1289" max="1289" width="14.140625" style="17" customWidth="1"/>
    <col min="1290" max="1290" width="14.7109375" style="17" bestFit="1" customWidth="1"/>
    <col min="1291" max="1291" width="21.42578125" style="17" bestFit="1" customWidth="1"/>
    <col min="1292" max="1292" width="14.7109375" style="17" bestFit="1" customWidth="1"/>
    <col min="1293" max="1293" width="21.42578125" style="17" bestFit="1" customWidth="1"/>
    <col min="1294" max="1294" width="14.7109375" style="17" bestFit="1" customWidth="1"/>
    <col min="1295" max="1295" width="21.42578125" style="17" bestFit="1" customWidth="1"/>
    <col min="1296" max="1296" width="14.7109375" style="17" bestFit="1" customWidth="1"/>
    <col min="1297" max="1297" width="21.42578125" style="17" bestFit="1" customWidth="1"/>
    <col min="1298" max="1298" width="14.7109375" style="17" bestFit="1" customWidth="1"/>
    <col min="1299" max="1299" width="21.42578125" style="17" bestFit="1" customWidth="1"/>
    <col min="1300" max="1300" width="16.5703125" style="17" bestFit="1" customWidth="1"/>
    <col min="1301" max="1301" width="14.140625" style="17" bestFit="1" customWidth="1"/>
    <col min="1302" max="1302" width="16.5703125" style="17" bestFit="1" customWidth="1"/>
    <col min="1303" max="1303" width="14.140625" style="17" bestFit="1" customWidth="1"/>
    <col min="1304" max="1304" width="14.42578125" style="17" bestFit="1" customWidth="1"/>
    <col min="1305" max="1305" width="14.5703125" style="17" customWidth="1"/>
    <col min="1306" max="1306" width="13.85546875" style="17" bestFit="1" customWidth="1"/>
    <col min="1307" max="1307" width="14.5703125" style="17" customWidth="1"/>
    <col min="1308" max="1544" width="9" style="17"/>
    <col min="1545" max="1545" width="14.140625" style="17" customWidth="1"/>
    <col min="1546" max="1546" width="14.7109375" style="17" bestFit="1" customWidth="1"/>
    <col min="1547" max="1547" width="21.42578125" style="17" bestFit="1" customWidth="1"/>
    <col min="1548" max="1548" width="14.7109375" style="17" bestFit="1" customWidth="1"/>
    <col min="1549" max="1549" width="21.42578125" style="17" bestFit="1" customWidth="1"/>
    <col min="1550" max="1550" width="14.7109375" style="17" bestFit="1" customWidth="1"/>
    <col min="1551" max="1551" width="21.42578125" style="17" bestFit="1" customWidth="1"/>
    <col min="1552" max="1552" width="14.7109375" style="17" bestFit="1" customWidth="1"/>
    <col min="1553" max="1553" width="21.42578125" style="17" bestFit="1" customWidth="1"/>
    <col min="1554" max="1554" width="14.7109375" style="17" bestFit="1" customWidth="1"/>
    <col min="1555" max="1555" width="21.42578125" style="17" bestFit="1" customWidth="1"/>
    <col min="1556" max="1556" width="16.5703125" style="17" bestFit="1" customWidth="1"/>
    <col min="1557" max="1557" width="14.140625" style="17" bestFit="1" customWidth="1"/>
    <col min="1558" max="1558" width="16.5703125" style="17" bestFit="1" customWidth="1"/>
    <col min="1559" max="1559" width="14.140625" style="17" bestFit="1" customWidth="1"/>
    <col min="1560" max="1560" width="14.42578125" style="17" bestFit="1" customWidth="1"/>
    <col min="1561" max="1561" width="14.5703125" style="17" customWidth="1"/>
    <col min="1562" max="1562" width="13.85546875" style="17" bestFit="1" customWidth="1"/>
    <col min="1563" max="1563" width="14.5703125" style="17" customWidth="1"/>
    <col min="1564" max="1800" width="9" style="17"/>
    <col min="1801" max="1801" width="14.140625" style="17" customWidth="1"/>
    <col min="1802" max="1802" width="14.7109375" style="17" bestFit="1" customWidth="1"/>
    <col min="1803" max="1803" width="21.42578125" style="17" bestFit="1" customWidth="1"/>
    <col min="1804" max="1804" width="14.7109375" style="17" bestFit="1" customWidth="1"/>
    <col min="1805" max="1805" width="21.42578125" style="17" bestFit="1" customWidth="1"/>
    <col min="1806" max="1806" width="14.7109375" style="17" bestFit="1" customWidth="1"/>
    <col min="1807" max="1807" width="21.42578125" style="17" bestFit="1" customWidth="1"/>
    <col min="1808" max="1808" width="14.7109375" style="17" bestFit="1" customWidth="1"/>
    <col min="1809" max="1809" width="21.42578125" style="17" bestFit="1" customWidth="1"/>
    <col min="1810" max="1810" width="14.7109375" style="17" bestFit="1" customWidth="1"/>
    <col min="1811" max="1811" width="21.42578125" style="17" bestFit="1" customWidth="1"/>
    <col min="1812" max="1812" width="16.5703125" style="17" bestFit="1" customWidth="1"/>
    <col min="1813" max="1813" width="14.140625" style="17" bestFit="1" customWidth="1"/>
    <col min="1814" max="1814" width="16.5703125" style="17" bestFit="1" customWidth="1"/>
    <col min="1815" max="1815" width="14.140625" style="17" bestFit="1" customWidth="1"/>
    <col min="1816" max="1816" width="14.42578125" style="17" bestFit="1" customWidth="1"/>
    <col min="1817" max="1817" width="14.5703125" style="17" customWidth="1"/>
    <col min="1818" max="1818" width="13.85546875" style="17" bestFit="1" customWidth="1"/>
    <col min="1819" max="1819" width="14.5703125" style="17" customWidth="1"/>
    <col min="1820" max="2056" width="9" style="17"/>
    <col min="2057" max="2057" width="14.140625" style="17" customWidth="1"/>
    <col min="2058" max="2058" width="14.7109375" style="17" bestFit="1" customWidth="1"/>
    <col min="2059" max="2059" width="21.42578125" style="17" bestFit="1" customWidth="1"/>
    <col min="2060" max="2060" width="14.7109375" style="17" bestFit="1" customWidth="1"/>
    <col min="2061" max="2061" width="21.42578125" style="17" bestFit="1" customWidth="1"/>
    <col min="2062" max="2062" width="14.7109375" style="17" bestFit="1" customWidth="1"/>
    <col min="2063" max="2063" width="21.42578125" style="17" bestFit="1" customWidth="1"/>
    <col min="2064" max="2064" width="14.7109375" style="17" bestFit="1" customWidth="1"/>
    <col min="2065" max="2065" width="21.42578125" style="17" bestFit="1" customWidth="1"/>
    <col min="2066" max="2066" width="14.7109375" style="17" bestFit="1" customWidth="1"/>
    <col min="2067" max="2067" width="21.42578125" style="17" bestFit="1" customWidth="1"/>
    <col min="2068" max="2068" width="16.5703125" style="17" bestFit="1" customWidth="1"/>
    <col min="2069" max="2069" width="14.140625" style="17" bestFit="1" customWidth="1"/>
    <col min="2070" max="2070" width="16.5703125" style="17" bestFit="1" customWidth="1"/>
    <col min="2071" max="2071" width="14.140625" style="17" bestFit="1" customWidth="1"/>
    <col min="2072" max="2072" width="14.42578125" style="17" bestFit="1" customWidth="1"/>
    <col min="2073" max="2073" width="14.5703125" style="17" customWidth="1"/>
    <col min="2074" max="2074" width="13.85546875" style="17" bestFit="1" customWidth="1"/>
    <col min="2075" max="2075" width="14.5703125" style="17" customWidth="1"/>
    <col min="2076" max="2312" width="9" style="17"/>
    <col min="2313" max="2313" width="14.140625" style="17" customWidth="1"/>
    <col min="2314" max="2314" width="14.7109375" style="17" bestFit="1" customWidth="1"/>
    <col min="2315" max="2315" width="21.42578125" style="17" bestFit="1" customWidth="1"/>
    <col min="2316" max="2316" width="14.7109375" style="17" bestFit="1" customWidth="1"/>
    <col min="2317" max="2317" width="21.42578125" style="17" bestFit="1" customWidth="1"/>
    <col min="2318" max="2318" width="14.7109375" style="17" bestFit="1" customWidth="1"/>
    <col min="2319" max="2319" width="21.42578125" style="17" bestFit="1" customWidth="1"/>
    <col min="2320" max="2320" width="14.7109375" style="17" bestFit="1" customWidth="1"/>
    <col min="2321" max="2321" width="21.42578125" style="17" bestFit="1" customWidth="1"/>
    <col min="2322" max="2322" width="14.7109375" style="17" bestFit="1" customWidth="1"/>
    <col min="2323" max="2323" width="21.42578125" style="17" bestFit="1" customWidth="1"/>
    <col min="2324" max="2324" width="16.5703125" style="17" bestFit="1" customWidth="1"/>
    <col min="2325" max="2325" width="14.140625" style="17" bestFit="1" customWidth="1"/>
    <col min="2326" max="2326" width="16.5703125" style="17" bestFit="1" customWidth="1"/>
    <col min="2327" max="2327" width="14.140625" style="17" bestFit="1" customWidth="1"/>
    <col min="2328" max="2328" width="14.42578125" style="17" bestFit="1" customWidth="1"/>
    <col min="2329" max="2329" width="14.5703125" style="17" customWidth="1"/>
    <col min="2330" max="2330" width="13.85546875" style="17" bestFit="1" customWidth="1"/>
    <col min="2331" max="2331" width="14.5703125" style="17" customWidth="1"/>
    <col min="2332" max="2568" width="9" style="17"/>
    <col min="2569" max="2569" width="14.140625" style="17" customWidth="1"/>
    <col min="2570" max="2570" width="14.7109375" style="17" bestFit="1" customWidth="1"/>
    <col min="2571" max="2571" width="21.42578125" style="17" bestFit="1" customWidth="1"/>
    <col min="2572" max="2572" width="14.7109375" style="17" bestFit="1" customWidth="1"/>
    <col min="2573" max="2573" width="21.42578125" style="17" bestFit="1" customWidth="1"/>
    <col min="2574" max="2574" width="14.7109375" style="17" bestFit="1" customWidth="1"/>
    <col min="2575" max="2575" width="21.42578125" style="17" bestFit="1" customWidth="1"/>
    <col min="2576" max="2576" width="14.7109375" style="17" bestFit="1" customWidth="1"/>
    <col min="2577" max="2577" width="21.42578125" style="17" bestFit="1" customWidth="1"/>
    <col min="2578" max="2578" width="14.7109375" style="17" bestFit="1" customWidth="1"/>
    <col min="2579" max="2579" width="21.42578125" style="17" bestFit="1" customWidth="1"/>
    <col min="2580" max="2580" width="16.5703125" style="17" bestFit="1" customWidth="1"/>
    <col min="2581" max="2581" width="14.140625" style="17" bestFit="1" customWidth="1"/>
    <col min="2582" max="2582" width="16.5703125" style="17" bestFit="1" customWidth="1"/>
    <col min="2583" max="2583" width="14.140625" style="17" bestFit="1" customWidth="1"/>
    <col min="2584" max="2584" width="14.42578125" style="17" bestFit="1" customWidth="1"/>
    <col min="2585" max="2585" width="14.5703125" style="17" customWidth="1"/>
    <col min="2586" max="2586" width="13.85546875" style="17" bestFit="1" customWidth="1"/>
    <col min="2587" max="2587" width="14.5703125" style="17" customWidth="1"/>
    <col min="2588" max="2824" width="9" style="17"/>
    <col min="2825" max="2825" width="14.140625" style="17" customWidth="1"/>
    <col min="2826" max="2826" width="14.7109375" style="17" bestFit="1" customWidth="1"/>
    <col min="2827" max="2827" width="21.42578125" style="17" bestFit="1" customWidth="1"/>
    <col min="2828" max="2828" width="14.7109375" style="17" bestFit="1" customWidth="1"/>
    <col min="2829" max="2829" width="21.42578125" style="17" bestFit="1" customWidth="1"/>
    <col min="2830" max="2830" width="14.7109375" style="17" bestFit="1" customWidth="1"/>
    <col min="2831" max="2831" width="21.42578125" style="17" bestFit="1" customWidth="1"/>
    <col min="2832" max="2832" width="14.7109375" style="17" bestFit="1" customWidth="1"/>
    <col min="2833" max="2833" width="21.42578125" style="17" bestFit="1" customWidth="1"/>
    <col min="2834" max="2834" width="14.7109375" style="17" bestFit="1" customWidth="1"/>
    <col min="2835" max="2835" width="21.42578125" style="17" bestFit="1" customWidth="1"/>
    <col min="2836" max="2836" width="16.5703125" style="17" bestFit="1" customWidth="1"/>
    <col min="2837" max="2837" width="14.140625" style="17" bestFit="1" customWidth="1"/>
    <col min="2838" max="2838" width="16.5703125" style="17" bestFit="1" customWidth="1"/>
    <col min="2839" max="2839" width="14.140625" style="17" bestFit="1" customWidth="1"/>
    <col min="2840" max="2840" width="14.42578125" style="17" bestFit="1" customWidth="1"/>
    <col min="2841" max="2841" width="14.5703125" style="17" customWidth="1"/>
    <col min="2842" max="2842" width="13.85546875" style="17" bestFit="1" customWidth="1"/>
    <col min="2843" max="2843" width="14.5703125" style="17" customWidth="1"/>
    <col min="2844" max="3080" width="9" style="17"/>
    <col min="3081" max="3081" width="14.140625" style="17" customWidth="1"/>
    <col min="3082" max="3082" width="14.7109375" style="17" bestFit="1" customWidth="1"/>
    <col min="3083" max="3083" width="21.42578125" style="17" bestFit="1" customWidth="1"/>
    <col min="3084" max="3084" width="14.7109375" style="17" bestFit="1" customWidth="1"/>
    <col min="3085" max="3085" width="21.42578125" style="17" bestFit="1" customWidth="1"/>
    <col min="3086" max="3086" width="14.7109375" style="17" bestFit="1" customWidth="1"/>
    <col min="3087" max="3087" width="21.42578125" style="17" bestFit="1" customWidth="1"/>
    <col min="3088" max="3088" width="14.7109375" style="17" bestFit="1" customWidth="1"/>
    <col min="3089" max="3089" width="21.42578125" style="17" bestFit="1" customWidth="1"/>
    <col min="3090" max="3090" width="14.7109375" style="17" bestFit="1" customWidth="1"/>
    <col min="3091" max="3091" width="21.42578125" style="17" bestFit="1" customWidth="1"/>
    <col min="3092" max="3092" width="16.5703125" style="17" bestFit="1" customWidth="1"/>
    <col min="3093" max="3093" width="14.140625" style="17" bestFit="1" customWidth="1"/>
    <col min="3094" max="3094" width="16.5703125" style="17" bestFit="1" customWidth="1"/>
    <col min="3095" max="3095" width="14.140625" style="17" bestFit="1" customWidth="1"/>
    <col min="3096" max="3096" width="14.42578125" style="17" bestFit="1" customWidth="1"/>
    <col min="3097" max="3097" width="14.5703125" style="17" customWidth="1"/>
    <col min="3098" max="3098" width="13.85546875" style="17" bestFit="1" customWidth="1"/>
    <col min="3099" max="3099" width="14.5703125" style="17" customWidth="1"/>
    <col min="3100" max="3336" width="9" style="17"/>
    <col min="3337" max="3337" width="14.140625" style="17" customWidth="1"/>
    <col min="3338" max="3338" width="14.7109375" style="17" bestFit="1" customWidth="1"/>
    <col min="3339" max="3339" width="21.42578125" style="17" bestFit="1" customWidth="1"/>
    <col min="3340" max="3340" width="14.7109375" style="17" bestFit="1" customWidth="1"/>
    <col min="3341" max="3341" width="21.42578125" style="17" bestFit="1" customWidth="1"/>
    <col min="3342" max="3342" width="14.7109375" style="17" bestFit="1" customWidth="1"/>
    <col min="3343" max="3343" width="21.42578125" style="17" bestFit="1" customWidth="1"/>
    <col min="3344" max="3344" width="14.7109375" style="17" bestFit="1" customWidth="1"/>
    <col min="3345" max="3345" width="21.42578125" style="17" bestFit="1" customWidth="1"/>
    <col min="3346" max="3346" width="14.7109375" style="17" bestFit="1" customWidth="1"/>
    <col min="3347" max="3347" width="21.42578125" style="17" bestFit="1" customWidth="1"/>
    <col min="3348" max="3348" width="16.5703125" style="17" bestFit="1" customWidth="1"/>
    <col min="3349" max="3349" width="14.140625" style="17" bestFit="1" customWidth="1"/>
    <col min="3350" max="3350" width="16.5703125" style="17" bestFit="1" customWidth="1"/>
    <col min="3351" max="3351" width="14.140625" style="17" bestFit="1" customWidth="1"/>
    <col min="3352" max="3352" width="14.42578125" style="17" bestFit="1" customWidth="1"/>
    <col min="3353" max="3353" width="14.5703125" style="17" customWidth="1"/>
    <col min="3354" max="3354" width="13.85546875" style="17" bestFit="1" customWidth="1"/>
    <col min="3355" max="3355" width="14.5703125" style="17" customWidth="1"/>
    <col min="3356" max="3592" width="9" style="17"/>
    <col min="3593" max="3593" width="14.140625" style="17" customWidth="1"/>
    <col min="3594" max="3594" width="14.7109375" style="17" bestFit="1" customWidth="1"/>
    <col min="3595" max="3595" width="21.42578125" style="17" bestFit="1" customWidth="1"/>
    <col min="3596" max="3596" width="14.7109375" style="17" bestFit="1" customWidth="1"/>
    <col min="3597" max="3597" width="21.42578125" style="17" bestFit="1" customWidth="1"/>
    <col min="3598" max="3598" width="14.7109375" style="17" bestFit="1" customWidth="1"/>
    <col min="3599" max="3599" width="21.42578125" style="17" bestFit="1" customWidth="1"/>
    <col min="3600" max="3600" width="14.7109375" style="17" bestFit="1" customWidth="1"/>
    <col min="3601" max="3601" width="21.42578125" style="17" bestFit="1" customWidth="1"/>
    <col min="3602" max="3602" width="14.7109375" style="17" bestFit="1" customWidth="1"/>
    <col min="3603" max="3603" width="21.42578125" style="17" bestFit="1" customWidth="1"/>
    <col min="3604" max="3604" width="16.5703125" style="17" bestFit="1" customWidth="1"/>
    <col min="3605" max="3605" width="14.140625" style="17" bestFit="1" customWidth="1"/>
    <col min="3606" max="3606" width="16.5703125" style="17" bestFit="1" customWidth="1"/>
    <col min="3607" max="3607" width="14.140625" style="17" bestFit="1" customWidth="1"/>
    <col min="3608" max="3608" width="14.42578125" style="17" bestFit="1" customWidth="1"/>
    <col min="3609" max="3609" width="14.5703125" style="17" customWidth="1"/>
    <col min="3610" max="3610" width="13.85546875" style="17" bestFit="1" customWidth="1"/>
    <col min="3611" max="3611" width="14.5703125" style="17" customWidth="1"/>
    <col min="3612" max="3848" width="9" style="17"/>
    <col min="3849" max="3849" width="14.140625" style="17" customWidth="1"/>
    <col min="3850" max="3850" width="14.7109375" style="17" bestFit="1" customWidth="1"/>
    <col min="3851" max="3851" width="21.42578125" style="17" bestFit="1" customWidth="1"/>
    <col min="3852" max="3852" width="14.7109375" style="17" bestFit="1" customWidth="1"/>
    <col min="3853" max="3853" width="21.42578125" style="17" bestFit="1" customWidth="1"/>
    <col min="3854" max="3854" width="14.7109375" style="17" bestFit="1" customWidth="1"/>
    <col min="3855" max="3855" width="21.42578125" style="17" bestFit="1" customWidth="1"/>
    <col min="3856" max="3856" width="14.7109375" style="17" bestFit="1" customWidth="1"/>
    <col min="3857" max="3857" width="21.42578125" style="17" bestFit="1" customWidth="1"/>
    <col min="3858" max="3858" width="14.7109375" style="17" bestFit="1" customWidth="1"/>
    <col min="3859" max="3859" width="21.42578125" style="17" bestFit="1" customWidth="1"/>
    <col min="3860" max="3860" width="16.5703125" style="17" bestFit="1" customWidth="1"/>
    <col min="3861" max="3861" width="14.140625" style="17" bestFit="1" customWidth="1"/>
    <col min="3862" max="3862" width="16.5703125" style="17" bestFit="1" customWidth="1"/>
    <col min="3863" max="3863" width="14.140625" style="17" bestFit="1" customWidth="1"/>
    <col min="3864" max="3864" width="14.42578125" style="17" bestFit="1" customWidth="1"/>
    <col min="3865" max="3865" width="14.5703125" style="17" customWidth="1"/>
    <col min="3866" max="3866" width="13.85546875" style="17" bestFit="1" customWidth="1"/>
    <col min="3867" max="3867" width="14.5703125" style="17" customWidth="1"/>
    <col min="3868" max="4104" width="9" style="17"/>
    <col min="4105" max="4105" width="14.140625" style="17" customWidth="1"/>
    <col min="4106" max="4106" width="14.7109375" style="17" bestFit="1" customWidth="1"/>
    <col min="4107" max="4107" width="21.42578125" style="17" bestFit="1" customWidth="1"/>
    <col min="4108" max="4108" width="14.7109375" style="17" bestFit="1" customWidth="1"/>
    <col min="4109" max="4109" width="21.42578125" style="17" bestFit="1" customWidth="1"/>
    <col min="4110" max="4110" width="14.7109375" style="17" bestFit="1" customWidth="1"/>
    <col min="4111" max="4111" width="21.42578125" style="17" bestFit="1" customWidth="1"/>
    <col min="4112" max="4112" width="14.7109375" style="17" bestFit="1" customWidth="1"/>
    <col min="4113" max="4113" width="21.42578125" style="17" bestFit="1" customWidth="1"/>
    <col min="4114" max="4114" width="14.7109375" style="17" bestFit="1" customWidth="1"/>
    <col min="4115" max="4115" width="21.42578125" style="17" bestFit="1" customWidth="1"/>
    <col min="4116" max="4116" width="16.5703125" style="17" bestFit="1" customWidth="1"/>
    <col min="4117" max="4117" width="14.140625" style="17" bestFit="1" customWidth="1"/>
    <col min="4118" max="4118" width="16.5703125" style="17" bestFit="1" customWidth="1"/>
    <col min="4119" max="4119" width="14.140625" style="17" bestFit="1" customWidth="1"/>
    <col min="4120" max="4120" width="14.42578125" style="17" bestFit="1" customWidth="1"/>
    <col min="4121" max="4121" width="14.5703125" style="17" customWidth="1"/>
    <col min="4122" max="4122" width="13.85546875" style="17" bestFit="1" customWidth="1"/>
    <col min="4123" max="4123" width="14.5703125" style="17" customWidth="1"/>
    <col min="4124" max="4360" width="9" style="17"/>
    <col min="4361" max="4361" width="14.140625" style="17" customWidth="1"/>
    <col min="4362" max="4362" width="14.7109375" style="17" bestFit="1" customWidth="1"/>
    <col min="4363" max="4363" width="21.42578125" style="17" bestFit="1" customWidth="1"/>
    <col min="4364" max="4364" width="14.7109375" style="17" bestFit="1" customWidth="1"/>
    <col min="4365" max="4365" width="21.42578125" style="17" bestFit="1" customWidth="1"/>
    <col min="4366" max="4366" width="14.7109375" style="17" bestFit="1" customWidth="1"/>
    <col min="4367" max="4367" width="21.42578125" style="17" bestFit="1" customWidth="1"/>
    <col min="4368" max="4368" width="14.7109375" style="17" bestFit="1" customWidth="1"/>
    <col min="4369" max="4369" width="21.42578125" style="17" bestFit="1" customWidth="1"/>
    <col min="4370" max="4370" width="14.7109375" style="17" bestFit="1" customWidth="1"/>
    <col min="4371" max="4371" width="21.42578125" style="17" bestFit="1" customWidth="1"/>
    <col min="4372" max="4372" width="16.5703125" style="17" bestFit="1" customWidth="1"/>
    <col min="4373" max="4373" width="14.140625" style="17" bestFit="1" customWidth="1"/>
    <col min="4374" max="4374" width="16.5703125" style="17" bestFit="1" customWidth="1"/>
    <col min="4375" max="4375" width="14.140625" style="17" bestFit="1" customWidth="1"/>
    <col min="4376" max="4376" width="14.42578125" style="17" bestFit="1" customWidth="1"/>
    <col min="4377" max="4377" width="14.5703125" style="17" customWidth="1"/>
    <col min="4378" max="4378" width="13.85546875" style="17" bestFit="1" customWidth="1"/>
    <col min="4379" max="4379" width="14.5703125" style="17" customWidth="1"/>
    <col min="4380" max="4616" width="9" style="17"/>
    <col min="4617" max="4617" width="14.140625" style="17" customWidth="1"/>
    <col min="4618" max="4618" width="14.7109375" style="17" bestFit="1" customWidth="1"/>
    <col min="4619" max="4619" width="21.42578125" style="17" bestFit="1" customWidth="1"/>
    <col min="4620" max="4620" width="14.7109375" style="17" bestFit="1" customWidth="1"/>
    <col min="4621" max="4621" width="21.42578125" style="17" bestFit="1" customWidth="1"/>
    <col min="4622" max="4622" width="14.7109375" style="17" bestFit="1" customWidth="1"/>
    <col min="4623" max="4623" width="21.42578125" style="17" bestFit="1" customWidth="1"/>
    <col min="4624" max="4624" width="14.7109375" style="17" bestFit="1" customWidth="1"/>
    <col min="4625" max="4625" width="21.42578125" style="17" bestFit="1" customWidth="1"/>
    <col min="4626" max="4626" width="14.7109375" style="17" bestFit="1" customWidth="1"/>
    <col min="4627" max="4627" width="21.42578125" style="17" bestFit="1" customWidth="1"/>
    <col min="4628" max="4628" width="16.5703125" style="17" bestFit="1" customWidth="1"/>
    <col min="4629" max="4629" width="14.140625" style="17" bestFit="1" customWidth="1"/>
    <col min="4630" max="4630" width="16.5703125" style="17" bestFit="1" customWidth="1"/>
    <col min="4631" max="4631" width="14.140625" style="17" bestFit="1" customWidth="1"/>
    <col min="4632" max="4632" width="14.42578125" style="17" bestFit="1" customWidth="1"/>
    <col min="4633" max="4633" width="14.5703125" style="17" customWidth="1"/>
    <col min="4634" max="4634" width="13.85546875" style="17" bestFit="1" customWidth="1"/>
    <col min="4635" max="4635" width="14.5703125" style="17" customWidth="1"/>
    <col min="4636" max="4872" width="9" style="17"/>
    <col min="4873" max="4873" width="14.140625" style="17" customWidth="1"/>
    <col min="4874" max="4874" width="14.7109375" style="17" bestFit="1" customWidth="1"/>
    <col min="4875" max="4875" width="21.42578125" style="17" bestFit="1" customWidth="1"/>
    <col min="4876" max="4876" width="14.7109375" style="17" bestFit="1" customWidth="1"/>
    <col min="4877" max="4877" width="21.42578125" style="17" bestFit="1" customWidth="1"/>
    <col min="4878" max="4878" width="14.7109375" style="17" bestFit="1" customWidth="1"/>
    <col min="4879" max="4879" width="21.42578125" style="17" bestFit="1" customWidth="1"/>
    <col min="4880" max="4880" width="14.7109375" style="17" bestFit="1" customWidth="1"/>
    <col min="4881" max="4881" width="21.42578125" style="17" bestFit="1" customWidth="1"/>
    <col min="4882" max="4882" width="14.7109375" style="17" bestFit="1" customWidth="1"/>
    <col min="4883" max="4883" width="21.42578125" style="17" bestFit="1" customWidth="1"/>
    <col min="4884" max="4884" width="16.5703125" style="17" bestFit="1" customWidth="1"/>
    <col min="4885" max="4885" width="14.140625" style="17" bestFit="1" customWidth="1"/>
    <col min="4886" max="4886" width="16.5703125" style="17" bestFit="1" customWidth="1"/>
    <col min="4887" max="4887" width="14.140625" style="17" bestFit="1" customWidth="1"/>
    <col min="4888" max="4888" width="14.42578125" style="17" bestFit="1" customWidth="1"/>
    <col min="4889" max="4889" width="14.5703125" style="17" customWidth="1"/>
    <col min="4890" max="4890" width="13.85546875" style="17" bestFit="1" customWidth="1"/>
    <col min="4891" max="4891" width="14.5703125" style="17" customWidth="1"/>
    <col min="4892" max="5128" width="9" style="17"/>
    <col min="5129" max="5129" width="14.140625" style="17" customWidth="1"/>
    <col min="5130" max="5130" width="14.7109375" style="17" bestFit="1" customWidth="1"/>
    <col min="5131" max="5131" width="21.42578125" style="17" bestFit="1" customWidth="1"/>
    <col min="5132" max="5132" width="14.7109375" style="17" bestFit="1" customWidth="1"/>
    <col min="5133" max="5133" width="21.42578125" style="17" bestFit="1" customWidth="1"/>
    <col min="5134" max="5134" width="14.7109375" style="17" bestFit="1" customWidth="1"/>
    <col min="5135" max="5135" width="21.42578125" style="17" bestFit="1" customWidth="1"/>
    <col min="5136" max="5136" width="14.7109375" style="17" bestFit="1" customWidth="1"/>
    <col min="5137" max="5137" width="21.42578125" style="17" bestFit="1" customWidth="1"/>
    <col min="5138" max="5138" width="14.7109375" style="17" bestFit="1" customWidth="1"/>
    <col min="5139" max="5139" width="21.42578125" style="17" bestFit="1" customWidth="1"/>
    <col min="5140" max="5140" width="16.5703125" style="17" bestFit="1" customWidth="1"/>
    <col min="5141" max="5141" width="14.140625" style="17" bestFit="1" customWidth="1"/>
    <col min="5142" max="5142" width="16.5703125" style="17" bestFit="1" customWidth="1"/>
    <col min="5143" max="5143" width="14.140625" style="17" bestFit="1" customWidth="1"/>
    <col min="5144" max="5144" width="14.42578125" style="17" bestFit="1" customWidth="1"/>
    <col min="5145" max="5145" width="14.5703125" style="17" customWidth="1"/>
    <col min="5146" max="5146" width="13.85546875" style="17" bestFit="1" customWidth="1"/>
    <col min="5147" max="5147" width="14.5703125" style="17" customWidth="1"/>
    <col min="5148" max="5384" width="9" style="17"/>
    <col min="5385" max="5385" width="14.140625" style="17" customWidth="1"/>
    <col min="5386" max="5386" width="14.7109375" style="17" bestFit="1" customWidth="1"/>
    <col min="5387" max="5387" width="21.42578125" style="17" bestFit="1" customWidth="1"/>
    <col min="5388" max="5388" width="14.7109375" style="17" bestFit="1" customWidth="1"/>
    <col min="5389" max="5389" width="21.42578125" style="17" bestFit="1" customWidth="1"/>
    <col min="5390" max="5390" width="14.7109375" style="17" bestFit="1" customWidth="1"/>
    <col min="5391" max="5391" width="21.42578125" style="17" bestFit="1" customWidth="1"/>
    <col min="5392" max="5392" width="14.7109375" style="17" bestFit="1" customWidth="1"/>
    <col min="5393" max="5393" width="21.42578125" style="17" bestFit="1" customWidth="1"/>
    <col min="5394" max="5394" width="14.7109375" style="17" bestFit="1" customWidth="1"/>
    <col min="5395" max="5395" width="21.42578125" style="17" bestFit="1" customWidth="1"/>
    <col min="5396" max="5396" width="16.5703125" style="17" bestFit="1" customWidth="1"/>
    <col min="5397" max="5397" width="14.140625" style="17" bestFit="1" customWidth="1"/>
    <col min="5398" max="5398" width="16.5703125" style="17" bestFit="1" customWidth="1"/>
    <col min="5399" max="5399" width="14.140625" style="17" bestFit="1" customWidth="1"/>
    <col min="5400" max="5400" width="14.42578125" style="17" bestFit="1" customWidth="1"/>
    <col min="5401" max="5401" width="14.5703125" style="17" customWidth="1"/>
    <col min="5402" max="5402" width="13.85546875" style="17" bestFit="1" customWidth="1"/>
    <col min="5403" max="5403" width="14.5703125" style="17" customWidth="1"/>
    <col min="5404" max="5640" width="9" style="17"/>
    <col min="5641" max="5641" width="14.140625" style="17" customWidth="1"/>
    <col min="5642" max="5642" width="14.7109375" style="17" bestFit="1" customWidth="1"/>
    <col min="5643" max="5643" width="21.42578125" style="17" bestFit="1" customWidth="1"/>
    <col min="5644" max="5644" width="14.7109375" style="17" bestFit="1" customWidth="1"/>
    <col min="5645" max="5645" width="21.42578125" style="17" bestFit="1" customWidth="1"/>
    <col min="5646" max="5646" width="14.7109375" style="17" bestFit="1" customWidth="1"/>
    <col min="5647" max="5647" width="21.42578125" style="17" bestFit="1" customWidth="1"/>
    <col min="5648" max="5648" width="14.7109375" style="17" bestFit="1" customWidth="1"/>
    <col min="5649" max="5649" width="21.42578125" style="17" bestFit="1" customWidth="1"/>
    <col min="5650" max="5650" width="14.7109375" style="17" bestFit="1" customWidth="1"/>
    <col min="5651" max="5651" width="21.42578125" style="17" bestFit="1" customWidth="1"/>
    <col min="5652" max="5652" width="16.5703125" style="17" bestFit="1" customWidth="1"/>
    <col min="5653" max="5653" width="14.140625" style="17" bestFit="1" customWidth="1"/>
    <col min="5654" max="5654" width="16.5703125" style="17" bestFit="1" customWidth="1"/>
    <col min="5655" max="5655" width="14.140625" style="17" bestFit="1" customWidth="1"/>
    <col min="5656" max="5656" width="14.42578125" style="17" bestFit="1" customWidth="1"/>
    <col min="5657" max="5657" width="14.5703125" style="17" customWidth="1"/>
    <col min="5658" max="5658" width="13.85546875" style="17" bestFit="1" customWidth="1"/>
    <col min="5659" max="5659" width="14.5703125" style="17" customWidth="1"/>
    <col min="5660" max="5896" width="9" style="17"/>
    <col min="5897" max="5897" width="14.140625" style="17" customWidth="1"/>
    <col min="5898" max="5898" width="14.7109375" style="17" bestFit="1" customWidth="1"/>
    <col min="5899" max="5899" width="21.42578125" style="17" bestFit="1" customWidth="1"/>
    <col min="5900" max="5900" width="14.7109375" style="17" bestFit="1" customWidth="1"/>
    <col min="5901" max="5901" width="21.42578125" style="17" bestFit="1" customWidth="1"/>
    <col min="5902" max="5902" width="14.7109375" style="17" bestFit="1" customWidth="1"/>
    <col min="5903" max="5903" width="21.42578125" style="17" bestFit="1" customWidth="1"/>
    <col min="5904" max="5904" width="14.7109375" style="17" bestFit="1" customWidth="1"/>
    <col min="5905" max="5905" width="21.42578125" style="17" bestFit="1" customWidth="1"/>
    <col min="5906" max="5906" width="14.7109375" style="17" bestFit="1" customWidth="1"/>
    <col min="5907" max="5907" width="21.42578125" style="17" bestFit="1" customWidth="1"/>
    <col min="5908" max="5908" width="16.5703125" style="17" bestFit="1" customWidth="1"/>
    <col min="5909" max="5909" width="14.140625" style="17" bestFit="1" customWidth="1"/>
    <col min="5910" max="5910" width="16.5703125" style="17" bestFit="1" customWidth="1"/>
    <col min="5911" max="5911" width="14.140625" style="17" bestFit="1" customWidth="1"/>
    <col min="5912" max="5912" width="14.42578125" style="17" bestFit="1" customWidth="1"/>
    <col min="5913" max="5913" width="14.5703125" style="17" customWidth="1"/>
    <col min="5914" max="5914" width="13.85546875" style="17" bestFit="1" customWidth="1"/>
    <col min="5915" max="5915" width="14.5703125" style="17" customWidth="1"/>
    <col min="5916" max="6152" width="9" style="17"/>
    <col min="6153" max="6153" width="14.140625" style="17" customWidth="1"/>
    <col min="6154" max="6154" width="14.7109375" style="17" bestFit="1" customWidth="1"/>
    <col min="6155" max="6155" width="21.42578125" style="17" bestFit="1" customWidth="1"/>
    <col min="6156" max="6156" width="14.7109375" style="17" bestFit="1" customWidth="1"/>
    <col min="6157" max="6157" width="21.42578125" style="17" bestFit="1" customWidth="1"/>
    <col min="6158" max="6158" width="14.7109375" style="17" bestFit="1" customWidth="1"/>
    <col min="6159" max="6159" width="21.42578125" style="17" bestFit="1" customWidth="1"/>
    <col min="6160" max="6160" width="14.7109375" style="17" bestFit="1" customWidth="1"/>
    <col min="6161" max="6161" width="21.42578125" style="17" bestFit="1" customWidth="1"/>
    <col min="6162" max="6162" width="14.7109375" style="17" bestFit="1" customWidth="1"/>
    <col min="6163" max="6163" width="21.42578125" style="17" bestFit="1" customWidth="1"/>
    <col min="6164" max="6164" width="16.5703125" style="17" bestFit="1" customWidth="1"/>
    <col min="6165" max="6165" width="14.140625" style="17" bestFit="1" customWidth="1"/>
    <col min="6166" max="6166" width="16.5703125" style="17" bestFit="1" customWidth="1"/>
    <col min="6167" max="6167" width="14.140625" style="17" bestFit="1" customWidth="1"/>
    <col min="6168" max="6168" width="14.42578125" style="17" bestFit="1" customWidth="1"/>
    <col min="6169" max="6169" width="14.5703125" style="17" customWidth="1"/>
    <col min="6170" max="6170" width="13.85546875" style="17" bestFit="1" customWidth="1"/>
    <col min="6171" max="6171" width="14.5703125" style="17" customWidth="1"/>
    <col min="6172" max="6408" width="9" style="17"/>
    <col min="6409" max="6409" width="14.140625" style="17" customWidth="1"/>
    <col min="6410" max="6410" width="14.7109375" style="17" bestFit="1" customWidth="1"/>
    <col min="6411" max="6411" width="21.42578125" style="17" bestFit="1" customWidth="1"/>
    <col min="6412" max="6412" width="14.7109375" style="17" bestFit="1" customWidth="1"/>
    <col min="6413" max="6413" width="21.42578125" style="17" bestFit="1" customWidth="1"/>
    <col min="6414" max="6414" width="14.7109375" style="17" bestFit="1" customWidth="1"/>
    <col min="6415" max="6415" width="21.42578125" style="17" bestFit="1" customWidth="1"/>
    <col min="6416" max="6416" width="14.7109375" style="17" bestFit="1" customWidth="1"/>
    <col min="6417" max="6417" width="21.42578125" style="17" bestFit="1" customWidth="1"/>
    <col min="6418" max="6418" width="14.7109375" style="17" bestFit="1" customWidth="1"/>
    <col min="6419" max="6419" width="21.42578125" style="17" bestFit="1" customWidth="1"/>
    <col min="6420" max="6420" width="16.5703125" style="17" bestFit="1" customWidth="1"/>
    <col min="6421" max="6421" width="14.140625" style="17" bestFit="1" customWidth="1"/>
    <col min="6422" max="6422" width="16.5703125" style="17" bestFit="1" customWidth="1"/>
    <col min="6423" max="6423" width="14.140625" style="17" bestFit="1" customWidth="1"/>
    <col min="6424" max="6424" width="14.42578125" style="17" bestFit="1" customWidth="1"/>
    <col min="6425" max="6425" width="14.5703125" style="17" customWidth="1"/>
    <col min="6426" max="6426" width="13.85546875" style="17" bestFit="1" customWidth="1"/>
    <col min="6427" max="6427" width="14.5703125" style="17" customWidth="1"/>
    <col min="6428" max="6664" width="9" style="17"/>
    <col min="6665" max="6665" width="14.140625" style="17" customWidth="1"/>
    <col min="6666" max="6666" width="14.7109375" style="17" bestFit="1" customWidth="1"/>
    <col min="6667" max="6667" width="21.42578125" style="17" bestFit="1" customWidth="1"/>
    <col min="6668" max="6668" width="14.7109375" style="17" bestFit="1" customWidth="1"/>
    <col min="6669" max="6669" width="21.42578125" style="17" bestFit="1" customWidth="1"/>
    <col min="6670" max="6670" width="14.7109375" style="17" bestFit="1" customWidth="1"/>
    <col min="6671" max="6671" width="21.42578125" style="17" bestFit="1" customWidth="1"/>
    <col min="6672" max="6672" width="14.7109375" style="17" bestFit="1" customWidth="1"/>
    <col min="6673" max="6673" width="21.42578125" style="17" bestFit="1" customWidth="1"/>
    <col min="6674" max="6674" width="14.7109375" style="17" bestFit="1" customWidth="1"/>
    <col min="6675" max="6675" width="21.42578125" style="17" bestFit="1" customWidth="1"/>
    <col min="6676" max="6676" width="16.5703125" style="17" bestFit="1" customWidth="1"/>
    <col min="6677" max="6677" width="14.140625" style="17" bestFit="1" customWidth="1"/>
    <col min="6678" max="6678" width="16.5703125" style="17" bestFit="1" customWidth="1"/>
    <col min="6679" max="6679" width="14.140625" style="17" bestFit="1" customWidth="1"/>
    <col min="6680" max="6680" width="14.42578125" style="17" bestFit="1" customWidth="1"/>
    <col min="6681" max="6681" width="14.5703125" style="17" customWidth="1"/>
    <col min="6682" max="6682" width="13.85546875" style="17" bestFit="1" customWidth="1"/>
    <col min="6683" max="6683" width="14.5703125" style="17" customWidth="1"/>
    <col min="6684" max="6920" width="9" style="17"/>
    <col min="6921" max="6921" width="14.140625" style="17" customWidth="1"/>
    <col min="6922" max="6922" width="14.7109375" style="17" bestFit="1" customWidth="1"/>
    <col min="6923" max="6923" width="21.42578125" style="17" bestFit="1" customWidth="1"/>
    <col min="6924" max="6924" width="14.7109375" style="17" bestFit="1" customWidth="1"/>
    <col min="6925" max="6925" width="21.42578125" style="17" bestFit="1" customWidth="1"/>
    <col min="6926" max="6926" width="14.7109375" style="17" bestFit="1" customWidth="1"/>
    <col min="6927" max="6927" width="21.42578125" style="17" bestFit="1" customWidth="1"/>
    <col min="6928" max="6928" width="14.7109375" style="17" bestFit="1" customWidth="1"/>
    <col min="6929" max="6929" width="21.42578125" style="17" bestFit="1" customWidth="1"/>
    <col min="6930" max="6930" width="14.7109375" style="17" bestFit="1" customWidth="1"/>
    <col min="6931" max="6931" width="21.42578125" style="17" bestFit="1" customWidth="1"/>
    <col min="6932" max="6932" width="16.5703125" style="17" bestFit="1" customWidth="1"/>
    <col min="6933" max="6933" width="14.140625" style="17" bestFit="1" customWidth="1"/>
    <col min="6934" max="6934" width="16.5703125" style="17" bestFit="1" customWidth="1"/>
    <col min="6935" max="6935" width="14.140625" style="17" bestFit="1" customWidth="1"/>
    <col min="6936" max="6936" width="14.42578125" style="17" bestFit="1" customWidth="1"/>
    <col min="6937" max="6937" width="14.5703125" style="17" customWidth="1"/>
    <col min="6938" max="6938" width="13.85546875" style="17" bestFit="1" customWidth="1"/>
    <col min="6939" max="6939" width="14.5703125" style="17" customWidth="1"/>
    <col min="6940" max="7176" width="9" style="17"/>
    <col min="7177" max="7177" width="14.140625" style="17" customWidth="1"/>
    <col min="7178" max="7178" width="14.7109375" style="17" bestFit="1" customWidth="1"/>
    <col min="7179" max="7179" width="21.42578125" style="17" bestFit="1" customWidth="1"/>
    <col min="7180" max="7180" width="14.7109375" style="17" bestFit="1" customWidth="1"/>
    <col min="7181" max="7181" width="21.42578125" style="17" bestFit="1" customWidth="1"/>
    <col min="7182" max="7182" width="14.7109375" style="17" bestFit="1" customWidth="1"/>
    <col min="7183" max="7183" width="21.42578125" style="17" bestFit="1" customWidth="1"/>
    <col min="7184" max="7184" width="14.7109375" style="17" bestFit="1" customWidth="1"/>
    <col min="7185" max="7185" width="21.42578125" style="17" bestFit="1" customWidth="1"/>
    <col min="7186" max="7186" width="14.7109375" style="17" bestFit="1" customWidth="1"/>
    <col min="7187" max="7187" width="21.42578125" style="17" bestFit="1" customWidth="1"/>
    <col min="7188" max="7188" width="16.5703125" style="17" bestFit="1" customWidth="1"/>
    <col min="7189" max="7189" width="14.140625" style="17" bestFit="1" customWidth="1"/>
    <col min="7190" max="7190" width="16.5703125" style="17" bestFit="1" customWidth="1"/>
    <col min="7191" max="7191" width="14.140625" style="17" bestFit="1" customWidth="1"/>
    <col min="7192" max="7192" width="14.42578125" style="17" bestFit="1" customWidth="1"/>
    <col min="7193" max="7193" width="14.5703125" style="17" customWidth="1"/>
    <col min="7194" max="7194" width="13.85546875" style="17" bestFit="1" customWidth="1"/>
    <col min="7195" max="7195" width="14.5703125" style="17" customWidth="1"/>
    <col min="7196" max="7432" width="9" style="17"/>
    <col min="7433" max="7433" width="14.140625" style="17" customWidth="1"/>
    <col min="7434" max="7434" width="14.7109375" style="17" bestFit="1" customWidth="1"/>
    <col min="7435" max="7435" width="21.42578125" style="17" bestFit="1" customWidth="1"/>
    <col min="7436" max="7436" width="14.7109375" style="17" bestFit="1" customWidth="1"/>
    <col min="7437" max="7437" width="21.42578125" style="17" bestFit="1" customWidth="1"/>
    <col min="7438" max="7438" width="14.7109375" style="17" bestFit="1" customWidth="1"/>
    <col min="7439" max="7439" width="21.42578125" style="17" bestFit="1" customWidth="1"/>
    <col min="7440" max="7440" width="14.7109375" style="17" bestFit="1" customWidth="1"/>
    <col min="7441" max="7441" width="21.42578125" style="17" bestFit="1" customWidth="1"/>
    <col min="7442" max="7442" width="14.7109375" style="17" bestFit="1" customWidth="1"/>
    <col min="7443" max="7443" width="21.42578125" style="17" bestFit="1" customWidth="1"/>
    <col min="7444" max="7444" width="16.5703125" style="17" bestFit="1" customWidth="1"/>
    <col min="7445" max="7445" width="14.140625" style="17" bestFit="1" customWidth="1"/>
    <col min="7446" max="7446" width="16.5703125" style="17" bestFit="1" customWidth="1"/>
    <col min="7447" max="7447" width="14.140625" style="17" bestFit="1" customWidth="1"/>
    <col min="7448" max="7448" width="14.42578125" style="17" bestFit="1" customWidth="1"/>
    <col min="7449" max="7449" width="14.5703125" style="17" customWidth="1"/>
    <col min="7450" max="7450" width="13.85546875" style="17" bestFit="1" customWidth="1"/>
    <col min="7451" max="7451" width="14.5703125" style="17" customWidth="1"/>
    <col min="7452" max="7688" width="9" style="17"/>
    <col min="7689" max="7689" width="14.140625" style="17" customWidth="1"/>
    <col min="7690" max="7690" width="14.7109375" style="17" bestFit="1" customWidth="1"/>
    <col min="7691" max="7691" width="21.42578125" style="17" bestFit="1" customWidth="1"/>
    <col min="7692" max="7692" width="14.7109375" style="17" bestFit="1" customWidth="1"/>
    <col min="7693" max="7693" width="21.42578125" style="17" bestFit="1" customWidth="1"/>
    <col min="7694" max="7694" width="14.7109375" style="17" bestFit="1" customWidth="1"/>
    <col min="7695" max="7695" width="21.42578125" style="17" bestFit="1" customWidth="1"/>
    <col min="7696" max="7696" width="14.7109375" style="17" bestFit="1" customWidth="1"/>
    <col min="7697" max="7697" width="21.42578125" style="17" bestFit="1" customWidth="1"/>
    <col min="7698" max="7698" width="14.7109375" style="17" bestFit="1" customWidth="1"/>
    <col min="7699" max="7699" width="21.42578125" style="17" bestFit="1" customWidth="1"/>
    <col min="7700" max="7700" width="16.5703125" style="17" bestFit="1" customWidth="1"/>
    <col min="7701" max="7701" width="14.140625" style="17" bestFit="1" customWidth="1"/>
    <col min="7702" max="7702" width="16.5703125" style="17" bestFit="1" customWidth="1"/>
    <col min="7703" max="7703" width="14.140625" style="17" bestFit="1" customWidth="1"/>
    <col min="7704" max="7704" width="14.42578125" style="17" bestFit="1" customWidth="1"/>
    <col min="7705" max="7705" width="14.5703125" style="17" customWidth="1"/>
    <col min="7706" max="7706" width="13.85546875" style="17" bestFit="1" customWidth="1"/>
    <col min="7707" max="7707" width="14.5703125" style="17" customWidth="1"/>
    <col min="7708" max="7944" width="9" style="17"/>
    <col min="7945" max="7945" width="14.140625" style="17" customWidth="1"/>
    <col min="7946" max="7946" width="14.7109375" style="17" bestFit="1" customWidth="1"/>
    <col min="7947" max="7947" width="21.42578125" style="17" bestFit="1" customWidth="1"/>
    <col min="7948" max="7948" width="14.7109375" style="17" bestFit="1" customWidth="1"/>
    <col min="7949" max="7949" width="21.42578125" style="17" bestFit="1" customWidth="1"/>
    <col min="7950" max="7950" width="14.7109375" style="17" bestFit="1" customWidth="1"/>
    <col min="7951" max="7951" width="21.42578125" style="17" bestFit="1" customWidth="1"/>
    <col min="7952" max="7952" width="14.7109375" style="17" bestFit="1" customWidth="1"/>
    <col min="7953" max="7953" width="21.42578125" style="17" bestFit="1" customWidth="1"/>
    <col min="7954" max="7954" width="14.7109375" style="17" bestFit="1" customWidth="1"/>
    <col min="7955" max="7955" width="21.42578125" style="17" bestFit="1" customWidth="1"/>
    <col min="7956" max="7956" width="16.5703125" style="17" bestFit="1" customWidth="1"/>
    <col min="7957" max="7957" width="14.140625" style="17" bestFit="1" customWidth="1"/>
    <col min="7958" max="7958" width="16.5703125" style="17" bestFit="1" customWidth="1"/>
    <col min="7959" max="7959" width="14.140625" style="17" bestFit="1" customWidth="1"/>
    <col min="7960" max="7960" width="14.42578125" style="17" bestFit="1" customWidth="1"/>
    <col min="7961" max="7961" width="14.5703125" style="17" customWidth="1"/>
    <col min="7962" max="7962" width="13.85546875" style="17" bestFit="1" customWidth="1"/>
    <col min="7963" max="7963" width="14.5703125" style="17" customWidth="1"/>
    <col min="7964" max="8200" width="9" style="17"/>
    <col min="8201" max="8201" width="14.140625" style="17" customWidth="1"/>
    <col min="8202" max="8202" width="14.7109375" style="17" bestFit="1" customWidth="1"/>
    <col min="8203" max="8203" width="21.42578125" style="17" bestFit="1" customWidth="1"/>
    <col min="8204" max="8204" width="14.7109375" style="17" bestFit="1" customWidth="1"/>
    <col min="8205" max="8205" width="21.42578125" style="17" bestFit="1" customWidth="1"/>
    <col min="8206" max="8206" width="14.7109375" style="17" bestFit="1" customWidth="1"/>
    <col min="8207" max="8207" width="21.42578125" style="17" bestFit="1" customWidth="1"/>
    <col min="8208" max="8208" width="14.7109375" style="17" bestFit="1" customWidth="1"/>
    <col min="8209" max="8209" width="21.42578125" style="17" bestFit="1" customWidth="1"/>
    <col min="8210" max="8210" width="14.7109375" style="17" bestFit="1" customWidth="1"/>
    <col min="8211" max="8211" width="21.42578125" style="17" bestFit="1" customWidth="1"/>
    <col min="8212" max="8212" width="16.5703125" style="17" bestFit="1" customWidth="1"/>
    <col min="8213" max="8213" width="14.140625" style="17" bestFit="1" customWidth="1"/>
    <col min="8214" max="8214" width="16.5703125" style="17" bestFit="1" customWidth="1"/>
    <col min="8215" max="8215" width="14.140625" style="17" bestFit="1" customWidth="1"/>
    <col min="8216" max="8216" width="14.42578125" style="17" bestFit="1" customWidth="1"/>
    <col min="8217" max="8217" width="14.5703125" style="17" customWidth="1"/>
    <col min="8218" max="8218" width="13.85546875" style="17" bestFit="1" customWidth="1"/>
    <col min="8219" max="8219" width="14.5703125" style="17" customWidth="1"/>
    <col min="8220" max="8456" width="9" style="17"/>
    <col min="8457" max="8457" width="14.140625" style="17" customWidth="1"/>
    <col min="8458" max="8458" width="14.7109375" style="17" bestFit="1" customWidth="1"/>
    <col min="8459" max="8459" width="21.42578125" style="17" bestFit="1" customWidth="1"/>
    <col min="8460" max="8460" width="14.7109375" style="17" bestFit="1" customWidth="1"/>
    <col min="8461" max="8461" width="21.42578125" style="17" bestFit="1" customWidth="1"/>
    <col min="8462" max="8462" width="14.7109375" style="17" bestFit="1" customWidth="1"/>
    <col min="8463" max="8463" width="21.42578125" style="17" bestFit="1" customWidth="1"/>
    <col min="8464" max="8464" width="14.7109375" style="17" bestFit="1" customWidth="1"/>
    <col min="8465" max="8465" width="21.42578125" style="17" bestFit="1" customWidth="1"/>
    <col min="8466" max="8466" width="14.7109375" style="17" bestFit="1" customWidth="1"/>
    <col min="8467" max="8467" width="21.42578125" style="17" bestFit="1" customWidth="1"/>
    <col min="8468" max="8468" width="16.5703125" style="17" bestFit="1" customWidth="1"/>
    <col min="8469" max="8469" width="14.140625" style="17" bestFit="1" customWidth="1"/>
    <col min="8470" max="8470" width="16.5703125" style="17" bestFit="1" customWidth="1"/>
    <col min="8471" max="8471" width="14.140625" style="17" bestFit="1" customWidth="1"/>
    <col min="8472" max="8472" width="14.42578125" style="17" bestFit="1" customWidth="1"/>
    <col min="8473" max="8473" width="14.5703125" style="17" customWidth="1"/>
    <col min="8474" max="8474" width="13.85546875" style="17" bestFit="1" customWidth="1"/>
    <col min="8475" max="8475" width="14.5703125" style="17" customWidth="1"/>
    <col min="8476" max="8712" width="9" style="17"/>
    <col min="8713" max="8713" width="14.140625" style="17" customWidth="1"/>
    <col min="8714" max="8714" width="14.7109375" style="17" bestFit="1" customWidth="1"/>
    <col min="8715" max="8715" width="21.42578125" style="17" bestFit="1" customWidth="1"/>
    <col min="8716" max="8716" width="14.7109375" style="17" bestFit="1" customWidth="1"/>
    <col min="8717" max="8717" width="21.42578125" style="17" bestFit="1" customWidth="1"/>
    <col min="8718" max="8718" width="14.7109375" style="17" bestFit="1" customWidth="1"/>
    <col min="8719" max="8719" width="21.42578125" style="17" bestFit="1" customWidth="1"/>
    <col min="8720" max="8720" width="14.7109375" style="17" bestFit="1" customWidth="1"/>
    <col min="8721" max="8721" width="21.42578125" style="17" bestFit="1" customWidth="1"/>
    <col min="8722" max="8722" width="14.7109375" style="17" bestFit="1" customWidth="1"/>
    <col min="8723" max="8723" width="21.42578125" style="17" bestFit="1" customWidth="1"/>
    <col min="8724" max="8724" width="16.5703125" style="17" bestFit="1" customWidth="1"/>
    <col min="8725" max="8725" width="14.140625" style="17" bestFit="1" customWidth="1"/>
    <col min="8726" max="8726" width="16.5703125" style="17" bestFit="1" customWidth="1"/>
    <col min="8727" max="8727" width="14.140625" style="17" bestFit="1" customWidth="1"/>
    <col min="8728" max="8728" width="14.42578125" style="17" bestFit="1" customWidth="1"/>
    <col min="8729" max="8729" width="14.5703125" style="17" customWidth="1"/>
    <col min="8730" max="8730" width="13.85546875" style="17" bestFit="1" customWidth="1"/>
    <col min="8731" max="8731" width="14.5703125" style="17" customWidth="1"/>
    <col min="8732" max="8968" width="9" style="17"/>
    <col min="8969" max="8969" width="14.140625" style="17" customWidth="1"/>
    <col min="8970" max="8970" width="14.7109375" style="17" bestFit="1" customWidth="1"/>
    <col min="8971" max="8971" width="21.42578125" style="17" bestFit="1" customWidth="1"/>
    <col min="8972" max="8972" width="14.7109375" style="17" bestFit="1" customWidth="1"/>
    <col min="8973" max="8973" width="21.42578125" style="17" bestFit="1" customWidth="1"/>
    <col min="8974" max="8974" width="14.7109375" style="17" bestFit="1" customWidth="1"/>
    <col min="8975" max="8975" width="21.42578125" style="17" bestFit="1" customWidth="1"/>
    <col min="8976" max="8976" width="14.7109375" style="17" bestFit="1" customWidth="1"/>
    <col min="8977" max="8977" width="21.42578125" style="17" bestFit="1" customWidth="1"/>
    <col min="8978" max="8978" width="14.7109375" style="17" bestFit="1" customWidth="1"/>
    <col min="8979" max="8979" width="21.42578125" style="17" bestFit="1" customWidth="1"/>
    <col min="8980" max="8980" width="16.5703125" style="17" bestFit="1" customWidth="1"/>
    <col min="8981" max="8981" width="14.140625" style="17" bestFit="1" customWidth="1"/>
    <col min="8982" max="8982" width="16.5703125" style="17" bestFit="1" customWidth="1"/>
    <col min="8983" max="8983" width="14.140625" style="17" bestFit="1" customWidth="1"/>
    <col min="8984" max="8984" width="14.42578125" style="17" bestFit="1" customWidth="1"/>
    <col min="8985" max="8985" width="14.5703125" style="17" customWidth="1"/>
    <col min="8986" max="8986" width="13.85546875" style="17" bestFit="1" customWidth="1"/>
    <col min="8987" max="8987" width="14.5703125" style="17" customWidth="1"/>
    <col min="8988" max="9224" width="9" style="17"/>
    <col min="9225" max="9225" width="14.140625" style="17" customWidth="1"/>
    <col min="9226" max="9226" width="14.7109375" style="17" bestFit="1" customWidth="1"/>
    <col min="9227" max="9227" width="21.42578125" style="17" bestFit="1" customWidth="1"/>
    <col min="9228" max="9228" width="14.7109375" style="17" bestFit="1" customWidth="1"/>
    <col min="9229" max="9229" width="21.42578125" style="17" bestFit="1" customWidth="1"/>
    <col min="9230" max="9230" width="14.7109375" style="17" bestFit="1" customWidth="1"/>
    <col min="9231" max="9231" width="21.42578125" style="17" bestFit="1" customWidth="1"/>
    <col min="9232" max="9232" width="14.7109375" style="17" bestFit="1" customWidth="1"/>
    <col min="9233" max="9233" width="21.42578125" style="17" bestFit="1" customWidth="1"/>
    <col min="9234" max="9234" width="14.7109375" style="17" bestFit="1" customWidth="1"/>
    <col min="9235" max="9235" width="21.42578125" style="17" bestFit="1" customWidth="1"/>
    <col min="9236" max="9236" width="16.5703125" style="17" bestFit="1" customWidth="1"/>
    <col min="9237" max="9237" width="14.140625" style="17" bestFit="1" customWidth="1"/>
    <col min="9238" max="9238" width="16.5703125" style="17" bestFit="1" customWidth="1"/>
    <col min="9239" max="9239" width="14.140625" style="17" bestFit="1" customWidth="1"/>
    <col min="9240" max="9240" width="14.42578125" style="17" bestFit="1" customWidth="1"/>
    <col min="9241" max="9241" width="14.5703125" style="17" customWidth="1"/>
    <col min="9242" max="9242" width="13.85546875" style="17" bestFit="1" customWidth="1"/>
    <col min="9243" max="9243" width="14.5703125" style="17" customWidth="1"/>
    <col min="9244" max="9480" width="9" style="17"/>
    <col min="9481" max="9481" width="14.140625" style="17" customWidth="1"/>
    <col min="9482" max="9482" width="14.7109375" style="17" bestFit="1" customWidth="1"/>
    <col min="9483" max="9483" width="21.42578125" style="17" bestFit="1" customWidth="1"/>
    <col min="9484" max="9484" width="14.7109375" style="17" bestFit="1" customWidth="1"/>
    <col min="9485" max="9485" width="21.42578125" style="17" bestFit="1" customWidth="1"/>
    <col min="9486" max="9486" width="14.7109375" style="17" bestFit="1" customWidth="1"/>
    <col min="9487" max="9487" width="21.42578125" style="17" bestFit="1" customWidth="1"/>
    <col min="9488" max="9488" width="14.7109375" style="17" bestFit="1" customWidth="1"/>
    <col min="9489" max="9489" width="21.42578125" style="17" bestFit="1" customWidth="1"/>
    <col min="9490" max="9490" width="14.7109375" style="17" bestFit="1" customWidth="1"/>
    <col min="9491" max="9491" width="21.42578125" style="17" bestFit="1" customWidth="1"/>
    <col min="9492" max="9492" width="16.5703125" style="17" bestFit="1" customWidth="1"/>
    <col min="9493" max="9493" width="14.140625" style="17" bestFit="1" customWidth="1"/>
    <col min="9494" max="9494" width="16.5703125" style="17" bestFit="1" customWidth="1"/>
    <col min="9495" max="9495" width="14.140625" style="17" bestFit="1" customWidth="1"/>
    <col min="9496" max="9496" width="14.42578125" style="17" bestFit="1" customWidth="1"/>
    <col min="9497" max="9497" width="14.5703125" style="17" customWidth="1"/>
    <col min="9498" max="9498" width="13.85546875" style="17" bestFit="1" customWidth="1"/>
    <col min="9499" max="9499" width="14.5703125" style="17" customWidth="1"/>
    <col min="9500" max="9736" width="9" style="17"/>
    <col min="9737" max="9737" width="14.140625" style="17" customWidth="1"/>
    <col min="9738" max="9738" width="14.7109375" style="17" bestFit="1" customWidth="1"/>
    <col min="9739" max="9739" width="21.42578125" style="17" bestFit="1" customWidth="1"/>
    <col min="9740" max="9740" width="14.7109375" style="17" bestFit="1" customWidth="1"/>
    <col min="9741" max="9741" width="21.42578125" style="17" bestFit="1" customWidth="1"/>
    <col min="9742" max="9742" width="14.7109375" style="17" bestFit="1" customWidth="1"/>
    <col min="9743" max="9743" width="21.42578125" style="17" bestFit="1" customWidth="1"/>
    <col min="9744" max="9744" width="14.7109375" style="17" bestFit="1" customWidth="1"/>
    <col min="9745" max="9745" width="21.42578125" style="17" bestFit="1" customWidth="1"/>
    <col min="9746" max="9746" width="14.7109375" style="17" bestFit="1" customWidth="1"/>
    <col min="9747" max="9747" width="21.42578125" style="17" bestFit="1" customWidth="1"/>
    <col min="9748" max="9748" width="16.5703125" style="17" bestFit="1" customWidth="1"/>
    <col min="9749" max="9749" width="14.140625" style="17" bestFit="1" customWidth="1"/>
    <col min="9750" max="9750" width="16.5703125" style="17" bestFit="1" customWidth="1"/>
    <col min="9751" max="9751" width="14.140625" style="17" bestFit="1" customWidth="1"/>
    <col min="9752" max="9752" width="14.42578125" style="17" bestFit="1" customWidth="1"/>
    <col min="9753" max="9753" width="14.5703125" style="17" customWidth="1"/>
    <col min="9754" max="9754" width="13.85546875" style="17" bestFit="1" customWidth="1"/>
    <col min="9755" max="9755" width="14.5703125" style="17" customWidth="1"/>
    <col min="9756" max="9992" width="9" style="17"/>
    <col min="9993" max="9993" width="14.140625" style="17" customWidth="1"/>
    <col min="9994" max="9994" width="14.7109375" style="17" bestFit="1" customWidth="1"/>
    <col min="9995" max="9995" width="21.42578125" style="17" bestFit="1" customWidth="1"/>
    <col min="9996" max="9996" width="14.7109375" style="17" bestFit="1" customWidth="1"/>
    <col min="9997" max="9997" width="21.42578125" style="17" bestFit="1" customWidth="1"/>
    <col min="9998" max="9998" width="14.7109375" style="17" bestFit="1" customWidth="1"/>
    <col min="9999" max="9999" width="21.42578125" style="17" bestFit="1" customWidth="1"/>
    <col min="10000" max="10000" width="14.7109375" style="17" bestFit="1" customWidth="1"/>
    <col min="10001" max="10001" width="21.42578125" style="17" bestFit="1" customWidth="1"/>
    <col min="10002" max="10002" width="14.7109375" style="17" bestFit="1" customWidth="1"/>
    <col min="10003" max="10003" width="21.42578125" style="17" bestFit="1" customWidth="1"/>
    <col min="10004" max="10004" width="16.5703125" style="17" bestFit="1" customWidth="1"/>
    <col min="10005" max="10005" width="14.140625" style="17" bestFit="1" customWidth="1"/>
    <col min="10006" max="10006" width="16.5703125" style="17" bestFit="1" customWidth="1"/>
    <col min="10007" max="10007" width="14.140625" style="17" bestFit="1" customWidth="1"/>
    <col min="10008" max="10008" width="14.42578125" style="17" bestFit="1" customWidth="1"/>
    <col min="10009" max="10009" width="14.5703125" style="17" customWidth="1"/>
    <col min="10010" max="10010" width="13.85546875" style="17" bestFit="1" customWidth="1"/>
    <col min="10011" max="10011" width="14.5703125" style="17" customWidth="1"/>
    <col min="10012" max="10248" width="9" style="17"/>
    <col min="10249" max="10249" width="14.140625" style="17" customWidth="1"/>
    <col min="10250" max="10250" width="14.7109375" style="17" bestFit="1" customWidth="1"/>
    <col min="10251" max="10251" width="21.42578125" style="17" bestFit="1" customWidth="1"/>
    <col min="10252" max="10252" width="14.7109375" style="17" bestFit="1" customWidth="1"/>
    <col min="10253" max="10253" width="21.42578125" style="17" bestFit="1" customWidth="1"/>
    <col min="10254" max="10254" width="14.7109375" style="17" bestFit="1" customWidth="1"/>
    <col min="10255" max="10255" width="21.42578125" style="17" bestFit="1" customWidth="1"/>
    <col min="10256" max="10256" width="14.7109375" style="17" bestFit="1" customWidth="1"/>
    <col min="10257" max="10257" width="21.42578125" style="17" bestFit="1" customWidth="1"/>
    <col min="10258" max="10258" width="14.7109375" style="17" bestFit="1" customWidth="1"/>
    <col min="10259" max="10259" width="21.42578125" style="17" bestFit="1" customWidth="1"/>
    <col min="10260" max="10260" width="16.5703125" style="17" bestFit="1" customWidth="1"/>
    <col min="10261" max="10261" width="14.140625" style="17" bestFit="1" customWidth="1"/>
    <col min="10262" max="10262" width="16.5703125" style="17" bestFit="1" customWidth="1"/>
    <col min="10263" max="10263" width="14.140625" style="17" bestFit="1" customWidth="1"/>
    <col min="10264" max="10264" width="14.42578125" style="17" bestFit="1" customWidth="1"/>
    <col min="10265" max="10265" width="14.5703125" style="17" customWidth="1"/>
    <col min="10266" max="10266" width="13.85546875" style="17" bestFit="1" customWidth="1"/>
    <col min="10267" max="10267" width="14.5703125" style="17" customWidth="1"/>
    <col min="10268" max="10504" width="9" style="17"/>
    <col min="10505" max="10505" width="14.140625" style="17" customWidth="1"/>
    <col min="10506" max="10506" width="14.7109375" style="17" bestFit="1" customWidth="1"/>
    <col min="10507" max="10507" width="21.42578125" style="17" bestFit="1" customWidth="1"/>
    <col min="10508" max="10508" width="14.7109375" style="17" bestFit="1" customWidth="1"/>
    <col min="10509" max="10509" width="21.42578125" style="17" bestFit="1" customWidth="1"/>
    <col min="10510" max="10510" width="14.7109375" style="17" bestFit="1" customWidth="1"/>
    <col min="10511" max="10511" width="21.42578125" style="17" bestFit="1" customWidth="1"/>
    <col min="10512" max="10512" width="14.7109375" style="17" bestFit="1" customWidth="1"/>
    <col min="10513" max="10513" width="21.42578125" style="17" bestFit="1" customWidth="1"/>
    <col min="10514" max="10514" width="14.7109375" style="17" bestFit="1" customWidth="1"/>
    <col min="10515" max="10515" width="21.42578125" style="17" bestFit="1" customWidth="1"/>
    <col min="10516" max="10516" width="16.5703125" style="17" bestFit="1" customWidth="1"/>
    <col min="10517" max="10517" width="14.140625" style="17" bestFit="1" customWidth="1"/>
    <col min="10518" max="10518" width="16.5703125" style="17" bestFit="1" customWidth="1"/>
    <col min="10519" max="10519" width="14.140625" style="17" bestFit="1" customWidth="1"/>
    <col min="10520" max="10520" width="14.42578125" style="17" bestFit="1" customWidth="1"/>
    <col min="10521" max="10521" width="14.5703125" style="17" customWidth="1"/>
    <col min="10522" max="10522" width="13.85546875" style="17" bestFit="1" customWidth="1"/>
    <col min="10523" max="10523" width="14.5703125" style="17" customWidth="1"/>
    <col min="10524" max="10760" width="9" style="17"/>
    <col min="10761" max="10761" width="14.140625" style="17" customWidth="1"/>
    <col min="10762" max="10762" width="14.7109375" style="17" bestFit="1" customWidth="1"/>
    <col min="10763" max="10763" width="21.42578125" style="17" bestFit="1" customWidth="1"/>
    <col min="10764" max="10764" width="14.7109375" style="17" bestFit="1" customWidth="1"/>
    <col min="10765" max="10765" width="21.42578125" style="17" bestFit="1" customWidth="1"/>
    <col min="10766" max="10766" width="14.7109375" style="17" bestFit="1" customWidth="1"/>
    <col min="10767" max="10767" width="21.42578125" style="17" bestFit="1" customWidth="1"/>
    <col min="10768" max="10768" width="14.7109375" style="17" bestFit="1" customWidth="1"/>
    <col min="10769" max="10769" width="21.42578125" style="17" bestFit="1" customWidth="1"/>
    <col min="10770" max="10770" width="14.7109375" style="17" bestFit="1" customWidth="1"/>
    <col min="10771" max="10771" width="21.42578125" style="17" bestFit="1" customWidth="1"/>
    <col min="10772" max="10772" width="16.5703125" style="17" bestFit="1" customWidth="1"/>
    <col min="10773" max="10773" width="14.140625" style="17" bestFit="1" customWidth="1"/>
    <col min="10774" max="10774" width="16.5703125" style="17" bestFit="1" customWidth="1"/>
    <col min="10775" max="10775" width="14.140625" style="17" bestFit="1" customWidth="1"/>
    <col min="10776" max="10776" width="14.42578125" style="17" bestFit="1" customWidth="1"/>
    <col min="10777" max="10777" width="14.5703125" style="17" customWidth="1"/>
    <col min="10778" max="10778" width="13.85546875" style="17" bestFit="1" customWidth="1"/>
    <col min="10779" max="10779" width="14.5703125" style="17" customWidth="1"/>
    <col min="10780" max="11016" width="9" style="17"/>
    <col min="11017" max="11017" width="14.140625" style="17" customWidth="1"/>
    <col min="11018" max="11018" width="14.7109375" style="17" bestFit="1" customWidth="1"/>
    <col min="11019" max="11019" width="21.42578125" style="17" bestFit="1" customWidth="1"/>
    <col min="11020" max="11020" width="14.7109375" style="17" bestFit="1" customWidth="1"/>
    <col min="11021" max="11021" width="21.42578125" style="17" bestFit="1" customWidth="1"/>
    <col min="11022" max="11022" width="14.7109375" style="17" bestFit="1" customWidth="1"/>
    <col min="11023" max="11023" width="21.42578125" style="17" bestFit="1" customWidth="1"/>
    <col min="11024" max="11024" width="14.7109375" style="17" bestFit="1" customWidth="1"/>
    <col min="11025" max="11025" width="21.42578125" style="17" bestFit="1" customWidth="1"/>
    <col min="11026" max="11026" width="14.7109375" style="17" bestFit="1" customWidth="1"/>
    <col min="11027" max="11027" width="21.42578125" style="17" bestFit="1" customWidth="1"/>
    <col min="11028" max="11028" width="16.5703125" style="17" bestFit="1" customWidth="1"/>
    <col min="11029" max="11029" width="14.140625" style="17" bestFit="1" customWidth="1"/>
    <col min="11030" max="11030" width="16.5703125" style="17" bestFit="1" customWidth="1"/>
    <col min="11031" max="11031" width="14.140625" style="17" bestFit="1" customWidth="1"/>
    <col min="11032" max="11032" width="14.42578125" style="17" bestFit="1" customWidth="1"/>
    <col min="11033" max="11033" width="14.5703125" style="17" customWidth="1"/>
    <col min="11034" max="11034" width="13.85546875" style="17" bestFit="1" customWidth="1"/>
    <col min="11035" max="11035" width="14.5703125" style="17" customWidth="1"/>
    <col min="11036" max="11272" width="9" style="17"/>
    <col min="11273" max="11273" width="14.140625" style="17" customWidth="1"/>
    <col min="11274" max="11274" width="14.7109375" style="17" bestFit="1" customWidth="1"/>
    <col min="11275" max="11275" width="21.42578125" style="17" bestFit="1" customWidth="1"/>
    <col min="11276" max="11276" width="14.7109375" style="17" bestFit="1" customWidth="1"/>
    <col min="11277" max="11277" width="21.42578125" style="17" bestFit="1" customWidth="1"/>
    <col min="11278" max="11278" width="14.7109375" style="17" bestFit="1" customWidth="1"/>
    <col min="11279" max="11279" width="21.42578125" style="17" bestFit="1" customWidth="1"/>
    <col min="11280" max="11280" width="14.7109375" style="17" bestFit="1" customWidth="1"/>
    <col min="11281" max="11281" width="21.42578125" style="17" bestFit="1" customWidth="1"/>
    <col min="11282" max="11282" width="14.7109375" style="17" bestFit="1" customWidth="1"/>
    <col min="11283" max="11283" width="21.42578125" style="17" bestFit="1" customWidth="1"/>
    <col min="11284" max="11284" width="16.5703125" style="17" bestFit="1" customWidth="1"/>
    <col min="11285" max="11285" width="14.140625" style="17" bestFit="1" customWidth="1"/>
    <col min="11286" max="11286" width="16.5703125" style="17" bestFit="1" customWidth="1"/>
    <col min="11287" max="11287" width="14.140625" style="17" bestFit="1" customWidth="1"/>
    <col min="11288" max="11288" width="14.42578125" style="17" bestFit="1" customWidth="1"/>
    <col min="11289" max="11289" width="14.5703125" style="17" customWidth="1"/>
    <col min="11290" max="11290" width="13.85546875" style="17" bestFit="1" customWidth="1"/>
    <col min="11291" max="11291" width="14.5703125" style="17" customWidth="1"/>
    <col min="11292" max="11528" width="9" style="17"/>
    <col min="11529" max="11529" width="14.140625" style="17" customWidth="1"/>
    <col min="11530" max="11530" width="14.7109375" style="17" bestFit="1" customWidth="1"/>
    <col min="11531" max="11531" width="21.42578125" style="17" bestFit="1" customWidth="1"/>
    <col min="11532" max="11532" width="14.7109375" style="17" bestFit="1" customWidth="1"/>
    <col min="11533" max="11533" width="21.42578125" style="17" bestFit="1" customWidth="1"/>
    <col min="11534" max="11534" width="14.7109375" style="17" bestFit="1" customWidth="1"/>
    <col min="11535" max="11535" width="21.42578125" style="17" bestFit="1" customWidth="1"/>
    <col min="11536" max="11536" width="14.7109375" style="17" bestFit="1" customWidth="1"/>
    <col min="11537" max="11537" width="21.42578125" style="17" bestFit="1" customWidth="1"/>
    <col min="11538" max="11538" width="14.7109375" style="17" bestFit="1" customWidth="1"/>
    <col min="11539" max="11539" width="21.42578125" style="17" bestFit="1" customWidth="1"/>
    <col min="11540" max="11540" width="16.5703125" style="17" bestFit="1" customWidth="1"/>
    <col min="11541" max="11541" width="14.140625" style="17" bestFit="1" customWidth="1"/>
    <col min="11542" max="11542" width="16.5703125" style="17" bestFit="1" customWidth="1"/>
    <col min="11543" max="11543" width="14.140625" style="17" bestFit="1" customWidth="1"/>
    <col min="11544" max="11544" width="14.42578125" style="17" bestFit="1" customWidth="1"/>
    <col min="11545" max="11545" width="14.5703125" style="17" customWidth="1"/>
    <col min="11546" max="11546" width="13.85546875" style="17" bestFit="1" customWidth="1"/>
    <col min="11547" max="11547" width="14.5703125" style="17" customWidth="1"/>
    <col min="11548" max="11784" width="9" style="17"/>
    <col min="11785" max="11785" width="14.140625" style="17" customWidth="1"/>
    <col min="11786" max="11786" width="14.7109375" style="17" bestFit="1" customWidth="1"/>
    <col min="11787" max="11787" width="21.42578125" style="17" bestFit="1" customWidth="1"/>
    <col min="11788" max="11788" width="14.7109375" style="17" bestFit="1" customWidth="1"/>
    <col min="11789" max="11789" width="21.42578125" style="17" bestFit="1" customWidth="1"/>
    <col min="11790" max="11790" width="14.7109375" style="17" bestFit="1" customWidth="1"/>
    <col min="11791" max="11791" width="21.42578125" style="17" bestFit="1" customWidth="1"/>
    <col min="11792" max="11792" width="14.7109375" style="17" bestFit="1" customWidth="1"/>
    <col min="11793" max="11793" width="21.42578125" style="17" bestFit="1" customWidth="1"/>
    <col min="11794" max="11794" width="14.7109375" style="17" bestFit="1" customWidth="1"/>
    <col min="11795" max="11795" width="21.42578125" style="17" bestFit="1" customWidth="1"/>
    <col min="11796" max="11796" width="16.5703125" style="17" bestFit="1" customWidth="1"/>
    <col min="11797" max="11797" width="14.140625" style="17" bestFit="1" customWidth="1"/>
    <col min="11798" max="11798" width="16.5703125" style="17" bestFit="1" customWidth="1"/>
    <col min="11799" max="11799" width="14.140625" style="17" bestFit="1" customWidth="1"/>
    <col min="11800" max="11800" width="14.42578125" style="17" bestFit="1" customWidth="1"/>
    <col min="11801" max="11801" width="14.5703125" style="17" customWidth="1"/>
    <col min="11802" max="11802" width="13.85546875" style="17" bestFit="1" customWidth="1"/>
    <col min="11803" max="11803" width="14.5703125" style="17" customWidth="1"/>
    <col min="11804" max="12040" width="9" style="17"/>
    <col min="12041" max="12041" width="14.140625" style="17" customWidth="1"/>
    <col min="12042" max="12042" width="14.7109375" style="17" bestFit="1" customWidth="1"/>
    <col min="12043" max="12043" width="21.42578125" style="17" bestFit="1" customWidth="1"/>
    <col min="12044" max="12044" width="14.7109375" style="17" bestFit="1" customWidth="1"/>
    <col min="12045" max="12045" width="21.42578125" style="17" bestFit="1" customWidth="1"/>
    <col min="12046" max="12046" width="14.7109375" style="17" bestFit="1" customWidth="1"/>
    <col min="12047" max="12047" width="21.42578125" style="17" bestFit="1" customWidth="1"/>
    <col min="12048" max="12048" width="14.7109375" style="17" bestFit="1" customWidth="1"/>
    <col min="12049" max="12049" width="21.42578125" style="17" bestFit="1" customWidth="1"/>
    <col min="12050" max="12050" width="14.7109375" style="17" bestFit="1" customWidth="1"/>
    <col min="12051" max="12051" width="21.42578125" style="17" bestFit="1" customWidth="1"/>
    <col min="12052" max="12052" width="16.5703125" style="17" bestFit="1" customWidth="1"/>
    <col min="12053" max="12053" width="14.140625" style="17" bestFit="1" customWidth="1"/>
    <col min="12054" max="12054" width="16.5703125" style="17" bestFit="1" customWidth="1"/>
    <col min="12055" max="12055" width="14.140625" style="17" bestFit="1" customWidth="1"/>
    <col min="12056" max="12056" width="14.42578125" style="17" bestFit="1" customWidth="1"/>
    <col min="12057" max="12057" width="14.5703125" style="17" customWidth="1"/>
    <col min="12058" max="12058" width="13.85546875" style="17" bestFit="1" customWidth="1"/>
    <col min="12059" max="12059" width="14.5703125" style="17" customWidth="1"/>
    <col min="12060" max="12296" width="9" style="17"/>
    <col min="12297" max="12297" width="14.140625" style="17" customWidth="1"/>
    <col min="12298" max="12298" width="14.7109375" style="17" bestFit="1" customWidth="1"/>
    <col min="12299" max="12299" width="21.42578125" style="17" bestFit="1" customWidth="1"/>
    <col min="12300" max="12300" width="14.7109375" style="17" bestFit="1" customWidth="1"/>
    <col min="12301" max="12301" width="21.42578125" style="17" bestFit="1" customWidth="1"/>
    <col min="12302" max="12302" width="14.7109375" style="17" bestFit="1" customWidth="1"/>
    <col min="12303" max="12303" width="21.42578125" style="17" bestFit="1" customWidth="1"/>
    <col min="12304" max="12304" width="14.7109375" style="17" bestFit="1" customWidth="1"/>
    <col min="12305" max="12305" width="21.42578125" style="17" bestFit="1" customWidth="1"/>
    <col min="12306" max="12306" width="14.7109375" style="17" bestFit="1" customWidth="1"/>
    <col min="12307" max="12307" width="21.42578125" style="17" bestFit="1" customWidth="1"/>
    <col min="12308" max="12308" width="16.5703125" style="17" bestFit="1" customWidth="1"/>
    <col min="12309" max="12309" width="14.140625" style="17" bestFit="1" customWidth="1"/>
    <col min="12310" max="12310" width="16.5703125" style="17" bestFit="1" customWidth="1"/>
    <col min="12311" max="12311" width="14.140625" style="17" bestFit="1" customWidth="1"/>
    <col min="12312" max="12312" width="14.42578125" style="17" bestFit="1" customWidth="1"/>
    <col min="12313" max="12313" width="14.5703125" style="17" customWidth="1"/>
    <col min="12314" max="12314" width="13.85546875" style="17" bestFit="1" customWidth="1"/>
    <col min="12315" max="12315" width="14.5703125" style="17" customWidth="1"/>
    <col min="12316" max="12552" width="9" style="17"/>
    <col min="12553" max="12553" width="14.140625" style="17" customWidth="1"/>
    <col min="12554" max="12554" width="14.7109375" style="17" bestFit="1" customWidth="1"/>
    <col min="12555" max="12555" width="21.42578125" style="17" bestFit="1" customWidth="1"/>
    <col min="12556" max="12556" width="14.7109375" style="17" bestFit="1" customWidth="1"/>
    <col min="12557" max="12557" width="21.42578125" style="17" bestFit="1" customWidth="1"/>
    <col min="12558" max="12558" width="14.7109375" style="17" bestFit="1" customWidth="1"/>
    <col min="12559" max="12559" width="21.42578125" style="17" bestFit="1" customWidth="1"/>
    <col min="12560" max="12560" width="14.7109375" style="17" bestFit="1" customWidth="1"/>
    <col min="12561" max="12561" width="21.42578125" style="17" bestFit="1" customWidth="1"/>
    <col min="12562" max="12562" width="14.7109375" style="17" bestFit="1" customWidth="1"/>
    <col min="12563" max="12563" width="21.42578125" style="17" bestFit="1" customWidth="1"/>
    <col min="12564" max="12564" width="16.5703125" style="17" bestFit="1" customWidth="1"/>
    <col min="12565" max="12565" width="14.140625" style="17" bestFit="1" customWidth="1"/>
    <col min="12566" max="12566" width="16.5703125" style="17" bestFit="1" customWidth="1"/>
    <col min="12567" max="12567" width="14.140625" style="17" bestFit="1" customWidth="1"/>
    <col min="12568" max="12568" width="14.42578125" style="17" bestFit="1" customWidth="1"/>
    <col min="12569" max="12569" width="14.5703125" style="17" customWidth="1"/>
    <col min="12570" max="12570" width="13.85546875" style="17" bestFit="1" customWidth="1"/>
    <col min="12571" max="12571" width="14.5703125" style="17" customWidth="1"/>
    <col min="12572" max="12808" width="9" style="17"/>
    <col min="12809" max="12809" width="14.140625" style="17" customWidth="1"/>
    <col min="12810" max="12810" width="14.7109375" style="17" bestFit="1" customWidth="1"/>
    <col min="12811" max="12811" width="21.42578125" style="17" bestFit="1" customWidth="1"/>
    <col min="12812" max="12812" width="14.7109375" style="17" bestFit="1" customWidth="1"/>
    <col min="12813" max="12813" width="21.42578125" style="17" bestFit="1" customWidth="1"/>
    <col min="12814" max="12814" width="14.7109375" style="17" bestFit="1" customWidth="1"/>
    <col min="12815" max="12815" width="21.42578125" style="17" bestFit="1" customWidth="1"/>
    <col min="12816" max="12816" width="14.7109375" style="17" bestFit="1" customWidth="1"/>
    <col min="12817" max="12817" width="21.42578125" style="17" bestFit="1" customWidth="1"/>
    <col min="12818" max="12818" width="14.7109375" style="17" bestFit="1" customWidth="1"/>
    <col min="12819" max="12819" width="21.42578125" style="17" bestFit="1" customWidth="1"/>
    <col min="12820" max="12820" width="16.5703125" style="17" bestFit="1" customWidth="1"/>
    <col min="12821" max="12821" width="14.140625" style="17" bestFit="1" customWidth="1"/>
    <col min="12822" max="12822" width="16.5703125" style="17" bestFit="1" customWidth="1"/>
    <col min="12823" max="12823" width="14.140625" style="17" bestFit="1" customWidth="1"/>
    <col min="12824" max="12824" width="14.42578125" style="17" bestFit="1" customWidth="1"/>
    <col min="12825" max="12825" width="14.5703125" style="17" customWidth="1"/>
    <col min="12826" max="12826" width="13.85546875" style="17" bestFit="1" customWidth="1"/>
    <col min="12827" max="12827" width="14.5703125" style="17" customWidth="1"/>
    <col min="12828" max="13064" width="9" style="17"/>
    <col min="13065" max="13065" width="14.140625" style="17" customWidth="1"/>
    <col min="13066" max="13066" width="14.7109375" style="17" bestFit="1" customWidth="1"/>
    <col min="13067" max="13067" width="21.42578125" style="17" bestFit="1" customWidth="1"/>
    <col min="13068" max="13068" width="14.7109375" style="17" bestFit="1" customWidth="1"/>
    <col min="13069" max="13069" width="21.42578125" style="17" bestFit="1" customWidth="1"/>
    <col min="13070" max="13070" width="14.7109375" style="17" bestFit="1" customWidth="1"/>
    <col min="13071" max="13071" width="21.42578125" style="17" bestFit="1" customWidth="1"/>
    <col min="13072" max="13072" width="14.7109375" style="17" bestFit="1" customWidth="1"/>
    <col min="13073" max="13073" width="21.42578125" style="17" bestFit="1" customWidth="1"/>
    <col min="13074" max="13074" width="14.7109375" style="17" bestFit="1" customWidth="1"/>
    <col min="13075" max="13075" width="21.42578125" style="17" bestFit="1" customWidth="1"/>
    <col min="13076" max="13076" width="16.5703125" style="17" bestFit="1" customWidth="1"/>
    <col min="13077" max="13077" width="14.140625" style="17" bestFit="1" customWidth="1"/>
    <col min="13078" max="13078" width="16.5703125" style="17" bestFit="1" customWidth="1"/>
    <col min="13079" max="13079" width="14.140625" style="17" bestFit="1" customWidth="1"/>
    <col min="13080" max="13080" width="14.42578125" style="17" bestFit="1" customWidth="1"/>
    <col min="13081" max="13081" width="14.5703125" style="17" customWidth="1"/>
    <col min="13082" max="13082" width="13.85546875" style="17" bestFit="1" customWidth="1"/>
    <col min="13083" max="13083" width="14.5703125" style="17" customWidth="1"/>
    <col min="13084" max="13320" width="9" style="17"/>
    <col min="13321" max="13321" width="14.140625" style="17" customWidth="1"/>
    <col min="13322" max="13322" width="14.7109375" style="17" bestFit="1" customWidth="1"/>
    <col min="13323" max="13323" width="21.42578125" style="17" bestFit="1" customWidth="1"/>
    <col min="13324" max="13324" width="14.7109375" style="17" bestFit="1" customWidth="1"/>
    <col min="13325" max="13325" width="21.42578125" style="17" bestFit="1" customWidth="1"/>
    <col min="13326" max="13326" width="14.7109375" style="17" bestFit="1" customWidth="1"/>
    <col min="13327" max="13327" width="21.42578125" style="17" bestFit="1" customWidth="1"/>
    <col min="13328" max="13328" width="14.7109375" style="17" bestFit="1" customWidth="1"/>
    <col min="13329" max="13329" width="21.42578125" style="17" bestFit="1" customWidth="1"/>
    <col min="13330" max="13330" width="14.7109375" style="17" bestFit="1" customWidth="1"/>
    <col min="13331" max="13331" width="21.42578125" style="17" bestFit="1" customWidth="1"/>
    <col min="13332" max="13332" width="16.5703125" style="17" bestFit="1" customWidth="1"/>
    <col min="13333" max="13333" width="14.140625" style="17" bestFit="1" customWidth="1"/>
    <col min="13334" max="13334" width="16.5703125" style="17" bestFit="1" customWidth="1"/>
    <col min="13335" max="13335" width="14.140625" style="17" bestFit="1" customWidth="1"/>
    <col min="13336" max="13336" width="14.42578125" style="17" bestFit="1" customWidth="1"/>
    <col min="13337" max="13337" width="14.5703125" style="17" customWidth="1"/>
    <col min="13338" max="13338" width="13.85546875" style="17" bestFit="1" customWidth="1"/>
    <col min="13339" max="13339" width="14.5703125" style="17" customWidth="1"/>
    <col min="13340" max="13576" width="9" style="17"/>
    <col min="13577" max="13577" width="14.140625" style="17" customWidth="1"/>
    <col min="13578" max="13578" width="14.7109375" style="17" bestFit="1" customWidth="1"/>
    <col min="13579" max="13579" width="21.42578125" style="17" bestFit="1" customWidth="1"/>
    <col min="13580" max="13580" width="14.7109375" style="17" bestFit="1" customWidth="1"/>
    <col min="13581" max="13581" width="21.42578125" style="17" bestFit="1" customWidth="1"/>
    <col min="13582" max="13582" width="14.7109375" style="17" bestFit="1" customWidth="1"/>
    <col min="13583" max="13583" width="21.42578125" style="17" bestFit="1" customWidth="1"/>
    <col min="13584" max="13584" width="14.7109375" style="17" bestFit="1" customWidth="1"/>
    <col min="13585" max="13585" width="21.42578125" style="17" bestFit="1" customWidth="1"/>
    <col min="13586" max="13586" width="14.7109375" style="17" bestFit="1" customWidth="1"/>
    <col min="13587" max="13587" width="21.42578125" style="17" bestFit="1" customWidth="1"/>
    <col min="13588" max="13588" width="16.5703125" style="17" bestFit="1" customWidth="1"/>
    <col min="13589" max="13589" width="14.140625" style="17" bestFit="1" customWidth="1"/>
    <col min="13590" max="13590" width="16.5703125" style="17" bestFit="1" customWidth="1"/>
    <col min="13591" max="13591" width="14.140625" style="17" bestFit="1" customWidth="1"/>
    <col min="13592" max="13592" width="14.42578125" style="17" bestFit="1" customWidth="1"/>
    <col min="13593" max="13593" width="14.5703125" style="17" customWidth="1"/>
    <col min="13594" max="13594" width="13.85546875" style="17" bestFit="1" customWidth="1"/>
    <col min="13595" max="13595" width="14.5703125" style="17" customWidth="1"/>
    <col min="13596" max="13832" width="9" style="17"/>
    <col min="13833" max="13833" width="14.140625" style="17" customWidth="1"/>
    <col min="13834" max="13834" width="14.7109375" style="17" bestFit="1" customWidth="1"/>
    <col min="13835" max="13835" width="21.42578125" style="17" bestFit="1" customWidth="1"/>
    <col min="13836" max="13836" width="14.7109375" style="17" bestFit="1" customWidth="1"/>
    <col min="13837" max="13837" width="21.42578125" style="17" bestFit="1" customWidth="1"/>
    <col min="13838" max="13838" width="14.7109375" style="17" bestFit="1" customWidth="1"/>
    <col min="13839" max="13839" width="21.42578125" style="17" bestFit="1" customWidth="1"/>
    <col min="13840" max="13840" width="14.7109375" style="17" bestFit="1" customWidth="1"/>
    <col min="13841" max="13841" width="21.42578125" style="17" bestFit="1" customWidth="1"/>
    <col min="13842" max="13842" width="14.7109375" style="17" bestFit="1" customWidth="1"/>
    <col min="13843" max="13843" width="21.42578125" style="17" bestFit="1" customWidth="1"/>
    <col min="13844" max="13844" width="16.5703125" style="17" bestFit="1" customWidth="1"/>
    <col min="13845" max="13845" width="14.140625" style="17" bestFit="1" customWidth="1"/>
    <col min="13846" max="13846" width="16.5703125" style="17" bestFit="1" customWidth="1"/>
    <col min="13847" max="13847" width="14.140625" style="17" bestFit="1" customWidth="1"/>
    <col min="13848" max="13848" width="14.42578125" style="17" bestFit="1" customWidth="1"/>
    <col min="13849" max="13849" width="14.5703125" style="17" customWidth="1"/>
    <col min="13850" max="13850" width="13.85546875" style="17" bestFit="1" customWidth="1"/>
    <col min="13851" max="13851" width="14.5703125" style="17" customWidth="1"/>
    <col min="13852" max="14088" width="9" style="17"/>
    <col min="14089" max="14089" width="14.140625" style="17" customWidth="1"/>
    <col min="14090" max="14090" width="14.7109375" style="17" bestFit="1" customWidth="1"/>
    <col min="14091" max="14091" width="21.42578125" style="17" bestFit="1" customWidth="1"/>
    <col min="14092" max="14092" width="14.7109375" style="17" bestFit="1" customWidth="1"/>
    <col min="14093" max="14093" width="21.42578125" style="17" bestFit="1" customWidth="1"/>
    <col min="14094" max="14094" width="14.7109375" style="17" bestFit="1" customWidth="1"/>
    <col min="14095" max="14095" width="21.42578125" style="17" bestFit="1" customWidth="1"/>
    <col min="14096" max="14096" width="14.7109375" style="17" bestFit="1" customWidth="1"/>
    <col min="14097" max="14097" width="21.42578125" style="17" bestFit="1" customWidth="1"/>
    <col min="14098" max="14098" width="14.7109375" style="17" bestFit="1" customWidth="1"/>
    <col min="14099" max="14099" width="21.42578125" style="17" bestFit="1" customWidth="1"/>
    <col min="14100" max="14100" width="16.5703125" style="17" bestFit="1" customWidth="1"/>
    <col min="14101" max="14101" width="14.140625" style="17" bestFit="1" customWidth="1"/>
    <col min="14102" max="14102" width="16.5703125" style="17" bestFit="1" customWidth="1"/>
    <col min="14103" max="14103" width="14.140625" style="17" bestFit="1" customWidth="1"/>
    <col min="14104" max="14104" width="14.42578125" style="17" bestFit="1" customWidth="1"/>
    <col min="14105" max="14105" width="14.5703125" style="17" customWidth="1"/>
    <col min="14106" max="14106" width="13.85546875" style="17" bestFit="1" customWidth="1"/>
    <col min="14107" max="14107" width="14.5703125" style="17" customWidth="1"/>
    <col min="14108" max="14344" width="9" style="17"/>
    <col min="14345" max="14345" width="14.140625" style="17" customWidth="1"/>
    <col min="14346" max="14346" width="14.7109375" style="17" bestFit="1" customWidth="1"/>
    <col min="14347" max="14347" width="21.42578125" style="17" bestFit="1" customWidth="1"/>
    <col min="14348" max="14348" width="14.7109375" style="17" bestFit="1" customWidth="1"/>
    <col min="14349" max="14349" width="21.42578125" style="17" bestFit="1" customWidth="1"/>
    <col min="14350" max="14350" width="14.7109375" style="17" bestFit="1" customWidth="1"/>
    <col min="14351" max="14351" width="21.42578125" style="17" bestFit="1" customWidth="1"/>
    <col min="14352" max="14352" width="14.7109375" style="17" bestFit="1" customWidth="1"/>
    <col min="14353" max="14353" width="21.42578125" style="17" bestFit="1" customWidth="1"/>
    <col min="14354" max="14354" width="14.7109375" style="17" bestFit="1" customWidth="1"/>
    <col min="14355" max="14355" width="21.42578125" style="17" bestFit="1" customWidth="1"/>
    <col min="14356" max="14356" width="16.5703125" style="17" bestFit="1" customWidth="1"/>
    <col min="14357" max="14357" width="14.140625" style="17" bestFit="1" customWidth="1"/>
    <col min="14358" max="14358" width="16.5703125" style="17" bestFit="1" customWidth="1"/>
    <col min="14359" max="14359" width="14.140625" style="17" bestFit="1" customWidth="1"/>
    <col min="14360" max="14360" width="14.42578125" style="17" bestFit="1" customWidth="1"/>
    <col min="14361" max="14361" width="14.5703125" style="17" customWidth="1"/>
    <col min="14362" max="14362" width="13.85546875" style="17" bestFit="1" customWidth="1"/>
    <col min="14363" max="14363" width="14.5703125" style="17" customWidth="1"/>
    <col min="14364" max="14600" width="9" style="17"/>
    <col min="14601" max="14601" width="14.140625" style="17" customWidth="1"/>
    <col min="14602" max="14602" width="14.7109375" style="17" bestFit="1" customWidth="1"/>
    <col min="14603" max="14603" width="21.42578125" style="17" bestFit="1" customWidth="1"/>
    <col min="14604" max="14604" width="14.7109375" style="17" bestFit="1" customWidth="1"/>
    <col min="14605" max="14605" width="21.42578125" style="17" bestFit="1" customWidth="1"/>
    <col min="14606" max="14606" width="14.7109375" style="17" bestFit="1" customWidth="1"/>
    <col min="14607" max="14607" width="21.42578125" style="17" bestFit="1" customWidth="1"/>
    <col min="14608" max="14608" width="14.7109375" style="17" bestFit="1" customWidth="1"/>
    <col min="14609" max="14609" width="21.42578125" style="17" bestFit="1" customWidth="1"/>
    <col min="14610" max="14610" width="14.7109375" style="17" bestFit="1" customWidth="1"/>
    <col min="14611" max="14611" width="21.42578125" style="17" bestFit="1" customWidth="1"/>
    <col min="14612" max="14612" width="16.5703125" style="17" bestFit="1" customWidth="1"/>
    <col min="14613" max="14613" width="14.140625" style="17" bestFit="1" customWidth="1"/>
    <col min="14614" max="14614" width="16.5703125" style="17" bestFit="1" customWidth="1"/>
    <col min="14615" max="14615" width="14.140625" style="17" bestFit="1" customWidth="1"/>
    <col min="14616" max="14616" width="14.42578125" style="17" bestFit="1" customWidth="1"/>
    <col min="14617" max="14617" width="14.5703125" style="17" customWidth="1"/>
    <col min="14618" max="14618" width="13.85546875" style="17" bestFit="1" customWidth="1"/>
    <col min="14619" max="14619" width="14.5703125" style="17" customWidth="1"/>
    <col min="14620" max="14856" width="9" style="17"/>
    <col min="14857" max="14857" width="14.140625" style="17" customWidth="1"/>
    <col min="14858" max="14858" width="14.7109375" style="17" bestFit="1" customWidth="1"/>
    <col min="14859" max="14859" width="21.42578125" style="17" bestFit="1" customWidth="1"/>
    <col min="14860" max="14860" width="14.7109375" style="17" bestFit="1" customWidth="1"/>
    <col min="14861" max="14861" width="21.42578125" style="17" bestFit="1" customWidth="1"/>
    <col min="14862" max="14862" width="14.7109375" style="17" bestFit="1" customWidth="1"/>
    <col min="14863" max="14863" width="21.42578125" style="17" bestFit="1" customWidth="1"/>
    <col min="14864" max="14864" width="14.7109375" style="17" bestFit="1" customWidth="1"/>
    <col min="14865" max="14865" width="21.42578125" style="17" bestFit="1" customWidth="1"/>
    <col min="14866" max="14866" width="14.7109375" style="17" bestFit="1" customWidth="1"/>
    <col min="14867" max="14867" width="21.42578125" style="17" bestFit="1" customWidth="1"/>
    <col min="14868" max="14868" width="16.5703125" style="17" bestFit="1" customWidth="1"/>
    <col min="14869" max="14869" width="14.140625" style="17" bestFit="1" customWidth="1"/>
    <col min="14870" max="14870" width="16.5703125" style="17" bestFit="1" customWidth="1"/>
    <col min="14871" max="14871" width="14.140625" style="17" bestFit="1" customWidth="1"/>
    <col min="14872" max="14872" width="14.42578125" style="17" bestFit="1" customWidth="1"/>
    <col min="14873" max="14873" width="14.5703125" style="17" customWidth="1"/>
    <col min="14874" max="14874" width="13.85546875" style="17" bestFit="1" customWidth="1"/>
    <col min="14875" max="14875" width="14.5703125" style="17" customWidth="1"/>
    <col min="14876" max="15112" width="9" style="17"/>
    <col min="15113" max="15113" width="14.140625" style="17" customWidth="1"/>
    <col min="15114" max="15114" width="14.7109375" style="17" bestFit="1" customWidth="1"/>
    <col min="15115" max="15115" width="21.42578125" style="17" bestFit="1" customWidth="1"/>
    <col min="15116" max="15116" width="14.7109375" style="17" bestFit="1" customWidth="1"/>
    <col min="15117" max="15117" width="21.42578125" style="17" bestFit="1" customWidth="1"/>
    <col min="15118" max="15118" width="14.7109375" style="17" bestFit="1" customWidth="1"/>
    <col min="15119" max="15119" width="21.42578125" style="17" bestFit="1" customWidth="1"/>
    <col min="15120" max="15120" width="14.7109375" style="17" bestFit="1" customWidth="1"/>
    <col min="15121" max="15121" width="21.42578125" style="17" bestFit="1" customWidth="1"/>
    <col min="15122" max="15122" width="14.7109375" style="17" bestFit="1" customWidth="1"/>
    <col min="15123" max="15123" width="21.42578125" style="17" bestFit="1" customWidth="1"/>
    <col min="15124" max="15124" width="16.5703125" style="17" bestFit="1" customWidth="1"/>
    <col min="15125" max="15125" width="14.140625" style="17" bestFit="1" customWidth="1"/>
    <col min="15126" max="15126" width="16.5703125" style="17" bestFit="1" customWidth="1"/>
    <col min="15127" max="15127" width="14.140625" style="17" bestFit="1" customWidth="1"/>
    <col min="15128" max="15128" width="14.42578125" style="17" bestFit="1" customWidth="1"/>
    <col min="15129" max="15129" width="14.5703125" style="17" customWidth="1"/>
    <col min="15130" max="15130" width="13.85546875" style="17" bestFit="1" customWidth="1"/>
    <col min="15131" max="15131" width="14.5703125" style="17" customWidth="1"/>
    <col min="15132" max="15368" width="9" style="17"/>
    <col min="15369" max="15369" width="14.140625" style="17" customWidth="1"/>
    <col min="15370" max="15370" width="14.7109375" style="17" bestFit="1" customWidth="1"/>
    <col min="15371" max="15371" width="21.42578125" style="17" bestFit="1" customWidth="1"/>
    <col min="15372" max="15372" width="14.7109375" style="17" bestFit="1" customWidth="1"/>
    <col min="15373" max="15373" width="21.42578125" style="17" bestFit="1" customWidth="1"/>
    <col min="15374" max="15374" width="14.7109375" style="17" bestFit="1" customWidth="1"/>
    <col min="15375" max="15375" width="21.42578125" style="17" bestFit="1" customWidth="1"/>
    <col min="15376" max="15376" width="14.7109375" style="17" bestFit="1" customWidth="1"/>
    <col min="15377" max="15377" width="21.42578125" style="17" bestFit="1" customWidth="1"/>
    <col min="15378" max="15378" width="14.7109375" style="17" bestFit="1" customWidth="1"/>
    <col min="15379" max="15379" width="21.42578125" style="17" bestFit="1" customWidth="1"/>
    <col min="15380" max="15380" width="16.5703125" style="17" bestFit="1" customWidth="1"/>
    <col min="15381" max="15381" width="14.140625" style="17" bestFit="1" customWidth="1"/>
    <col min="15382" max="15382" width="16.5703125" style="17" bestFit="1" customWidth="1"/>
    <col min="15383" max="15383" width="14.140625" style="17" bestFit="1" customWidth="1"/>
    <col min="15384" max="15384" width="14.42578125" style="17" bestFit="1" customWidth="1"/>
    <col min="15385" max="15385" width="14.5703125" style="17" customWidth="1"/>
    <col min="15386" max="15386" width="13.85546875" style="17" bestFit="1" customWidth="1"/>
    <col min="15387" max="15387" width="14.5703125" style="17" customWidth="1"/>
    <col min="15388" max="15624" width="9" style="17"/>
    <col min="15625" max="15625" width="14.140625" style="17" customWidth="1"/>
    <col min="15626" max="15626" width="14.7109375" style="17" bestFit="1" customWidth="1"/>
    <col min="15627" max="15627" width="21.42578125" style="17" bestFit="1" customWidth="1"/>
    <col min="15628" max="15628" width="14.7109375" style="17" bestFit="1" customWidth="1"/>
    <col min="15629" max="15629" width="21.42578125" style="17" bestFit="1" customWidth="1"/>
    <col min="15630" max="15630" width="14.7109375" style="17" bestFit="1" customWidth="1"/>
    <col min="15631" max="15631" width="21.42578125" style="17" bestFit="1" customWidth="1"/>
    <col min="15632" max="15632" width="14.7109375" style="17" bestFit="1" customWidth="1"/>
    <col min="15633" max="15633" width="21.42578125" style="17" bestFit="1" customWidth="1"/>
    <col min="15634" max="15634" width="14.7109375" style="17" bestFit="1" customWidth="1"/>
    <col min="15635" max="15635" width="21.42578125" style="17" bestFit="1" customWidth="1"/>
    <col min="15636" max="15636" width="16.5703125" style="17" bestFit="1" customWidth="1"/>
    <col min="15637" max="15637" width="14.140625" style="17" bestFit="1" customWidth="1"/>
    <col min="15638" max="15638" width="16.5703125" style="17" bestFit="1" customWidth="1"/>
    <col min="15639" max="15639" width="14.140625" style="17" bestFit="1" customWidth="1"/>
    <col min="15640" max="15640" width="14.42578125" style="17" bestFit="1" customWidth="1"/>
    <col min="15641" max="15641" width="14.5703125" style="17" customWidth="1"/>
    <col min="15642" max="15642" width="13.85546875" style="17" bestFit="1" customWidth="1"/>
    <col min="15643" max="15643" width="14.5703125" style="17" customWidth="1"/>
    <col min="15644" max="15880" width="9" style="17"/>
    <col min="15881" max="15881" width="14.140625" style="17" customWidth="1"/>
    <col min="15882" max="15882" width="14.7109375" style="17" bestFit="1" customWidth="1"/>
    <col min="15883" max="15883" width="21.42578125" style="17" bestFit="1" customWidth="1"/>
    <col min="15884" max="15884" width="14.7109375" style="17" bestFit="1" customWidth="1"/>
    <col min="15885" max="15885" width="21.42578125" style="17" bestFit="1" customWidth="1"/>
    <col min="15886" max="15886" width="14.7109375" style="17" bestFit="1" customWidth="1"/>
    <col min="15887" max="15887" width="21.42578125" style="17" bestFit="1" customWidth="1"/>
    <col min="15888" max="15888" width="14.7109375" style="17" bestFit="1" customWidth="1"/>
    <col min="15889" max="15889" width="21.42578125" style="17" bestFit="1" customWidth="1"/>
    <col min="15890" max="15890" width="14.7109375" style="17" bestFit="1" customWidth="1"/>
    <col min="15891" max="15891" width="21.42578125" style="17" bestFit="1" customWidth="1"/>
    <col min="15892" max="15892" width="16.5703125" style="17" bestFit="1" customWidth="1"/>
    <col min="15893" max="15893" width="14.140625" style="17" bestFit="1" customWidth="1"/>
    <col min="15894" max="15894" width="16.5703125" style="17" bestFit="1" customWidth="1"/>
    <col min="15895" max="15895" width="14.140625" style="17" bestFit="1" customWidth="1"/>
    <col min="15896" max="15896" width="14.42578125" style="17" bestFit="1" customWidth="1"/>
    <col min="15897" max="15897" width="14.5703125" style="17" customWidth="1"/>
    <col min="15898" max="15898" width="13.85546875" style="17" bestFit="1" customWidth="1"/>
    <col min="15899" max="15899" width="14.5703125" style="17" customWidth="1"/>
    <col min="15900" max="16136" width="9" style="17"/>
    <col min="16137" max="16137" width="14.140625" style="17" customWidth="1"/>
    <col min="16138" max="16138" width="14.7109375" style="17" bestFit="1" customWidth="1"/>
    <col min="16139" max="16139" width="21.42578125" style="17" bestFit="1" customWidth="1"/>
    <col min="16140" max="16140" width="14.7109375" style="17" bestFit="1" customWidth="1"/>
    <col min="16141" max="16141" width="21.42578125" style="17" bestFit="1" customWidth="1"/>
    <col min="16142" max="16142" width="14.7109375" style="17" bestFit="1" customWidth="1"/>
    <col min="16143" max="16143" width="21.42578125" style="17" bestFit="1" customWidth="1"/>
    <col min="16144" max="16144" width="14.7109375" style="17" bestFit="1" customWidth="1"/>
    <col min="16145" max="16145" width="21.42578125" style="17" bestFit="1" customWidth="1"/>
    <col min="16146" max="16146" width="14.7109375" style="17" bestFit="1" customWidth="1"/>
    <col min="16147" max="16147" width="21.42578125" style="17" bestFit="1" customWidth="1"/>
    <col min="16148" max="16148" width="16.5703125" style="17" bestFit="1" customWidth="1"/>
    <col min="16149" max="16149" width="14.140625" style="17" bestFit="1" customWidth="1"/>
    <col min="16150" max="16150" width="16.5703125" style="17" bestFit="1" customWidth="1"/>
    <col min="16151" max="16151" width="14.140625" style="17" bestFit="1" customWidth="1"/>
    <col min="16152" max="16152" width="14.42578125" style="17" bestFit="1" customWidth="1"/>
    <col min="16153" max="16153" width="14.5703125" style="17" customWidth="1"/>
    <col min="16154" max="16154" width="13.85546875" style="17" bestFit="1" customWidth="1"/>
    <col min="16155" max="16155" width="14.5703125" style="17" customWidth="1"/>
    <col min="16156" max="16384" width="9" style="17"/>
  </cols>
  <sheetData>
    <row r="1" spans="1:27" s="15" customFormat="1" ht="33">
      <c r="A1" s="1660" t="s">
        <v>947</v>
      </c>
      <c r="B1" s="1660"/>
      <c r="C1" s="1660"/>
      <c r="D1" s="1660"/>
      <c r="E1" s="154"/>
      <c r="G1" s="154"/>
      <c r="I1" s="154"/>
      <c r="K1" s="154"/>
      <c r="M1" s="154"/>
      <c r="O1" s="154"/>
      <c r="Q1" s="154"/>
      <c r="S1" s="154"/>
      <c r="U1" s="154"/>
      <c r="W1" s="154"/>
      <c r="Z1" s="154"/>
    </row>
    <row r="2" spans="1:27" s="15" customFormat="1" ht="33">
      <c r="A2" s="1661" t="s">
        <v>948</v>
      </c>
      <c r="B2" s="1661"/>
      <c r="C2" s="1661"/>
      <c r="D2" s="1661"/>
      <c r="E2" s="154"/>
      <c r="G2" s="154"/>
      <c r="I2" s="154"/>
      <c r="K2" s="154"/>
      <c r="M2" s="154"/>
      <c r="O2" s="154"/>
      <c r="Q2" s="154"/>
      <c r="S2" s="154"/>
      <c r="U2" s="154"/>
      <c r="W2" s="154"/>
      <c r="Z2" s="154"/>
    </row>
    <row r="3" spans="1:27" ht="26.25">
      <c r="A3" s="174"/>
      <c r="C3" s="737"/>
      <c r="Y3" s="1629" t="s">
        <v>510</v>
      </c>
      <c r="Z3" s="1629"/>
      <c r="AA3" s="1629"/>
    </row>
    <row r="4" spans="1:27" s="382" customFormat="1" ht="26.25">
      <c r="A4" s="1672" t="s">
        <v>284</v>
      </c>
      <c r="B4" s="1675" t="s">
        <v>694</v>
      </c>
      <c r="C4" s="1676"/>
      <c r="D4" s="1676"/>
      <c r="E4" s="1676"/>
      <c r="F4" s="1676"/>
      <c r="G4" s="1676"/>
      <c r="H4" s="1676"/>
      <c r="I4" s="1676"/>
      <c r="J4" s="1676"/>
      <c r="K4" s="1676"/>
      <c r="L4" s="1676"/>
      <c r="M4" s="1676"/>
      <c r="N4" s="1676"/>
      <c r="O4" s="1677"/>
      <c r="P4" s="1662" t="s">
        <v>701</v>
      </c>
      <c r="Q4" s="1663"/>
      <c r="R4" s="1662" t="s">
        <v>577</v>
      </c>
      <c r="S4" s="1663"/>
      <c r="T4" s="1662" t="s">
        <v>578</v>
      </c>
      <c r="U4" s="1663"/>
      <c r="V4" s="1662" t="s">
        <v>514</v>
      </c>
      <c r="W4" s="1663"/>
      <c r="X4" s="1666" t="s">
        <v>700</v>
      </c>
      <c r="Y4" s="1667"/>
      <c r="Z4" s="1667"/>
      <c r="AA4" s="1668"/>
    </row>
    <row r="5" spans="1:27" s="22" customFormat="1" ht="62.25" customHeight="1">
      <c r="A5" s="1673"/>
      <c r="B5" s="1678" t="s">
        <v>204</v>
      </c>
      <c r="C5" s="1640"/>
      <c r="D5" s="1640"/>
      <c r="E5" s="1640"/>
      <c r="F5" s="1640"/>
      <c r="G5" s="1640"/>
      <c r="H5" s="1640"/>
      <c r="I5" s="1640"/>
      <c r="J5" s="1640"/>
      <c r="K5" s="1641"/>
      <c r="L5" s="1642" t="s">
        <v>209</v>
      </c>
      <c r="M5" s="1643"/>
      <c r="N5" s="1642" t="s">
        <v>210</v>
      </c>
      <c r="O5" s="1643"/>
      <c r="P5" s="1664"/>
      <c r="Q5" s="1665"/>
      <c r="R5" s="1664"/>
      <c r="S5" s="1665"/>
      <c r="T5" s="1664"/>
      <c r="U5" s="1665"/>
      <c r="V5" s="1664"/>
      <c r="W5" s="1665"/>
      <c r="X5" s="1669"/>
      <c r="Y5" s="1670"/>
      <c r="Z5" s="1670"/>
      <c r="AA5" s="1671"/>
    </row>
    <row r="6" spans="1:27" s="22" customFormat="1" ht="39.75" customHeight="1">
      <c r="A6" s="1673"/>
      <c r="B6" s="1679" t="s">
        <v>205</v>
      </c>
      <c r="C6" s="1647"/>
      <c r="D6" s="1679" t="s">
        <v>695</v>
      </c>
      <c r="E6" s="1647"/>
      <c r="F6" s="1679" t="s">
        <v>207</v>
      </c>
      <c r="G6" s="1647"/>
      <c r="H6" s="1679" t="s">
        <v>208</v>
      </c>
      <c r="I6" s="1647"/>
      <c r="J6" s="1679" t="s">
        <v>335</v>
      </c>
      <c r="K6" s="1647"/>
      <c r="L6" s="383" t="s">
        <v>274</v>
      </c>
      <c r="M6" s="739" t="s">
        <v>275</v>
      </c>
      <c r="N6" s="383" t="s">
        <v>274</v>
      </c>
      <c r="O6" s="739" t="s">
        <v>275</v>
      </c>
      <c r="P6" s="383" t="s">
        <v>274</v>
      </c>
      <c r="Q6" s="739" t="s">
        <v>275</v>
      </c>
      <c r="R6" s="383" t="s">
        <v>274</v>
      </c>
      <c r="S6" s="739" t="s">
        <v>275</v>
      </c>
      <c r="T6" s="383" t="s">
        <v>274</v>
      </c>
      <c r="U6" s="739" t="s">
        <v>275</v>
      </c>
      <c r="V6" s="383" t="s">
        <v>274</v>
      </c>
      <c r="W6" s="739" t="s">
        <v>275</v>
      </c>
      <c r="X6" s="383" t="s">
        <v>274</v>
      </c>
      <c r="Y6" s="1650" t="s">
        <v>276</v>
      </c>
      <c r="Z6" s="739" t="s">
        <v>275</v>
      </c>
      <c r="AA6" s="1650" t="s">
        <v>276</v>
      </c>
    </row>
    <row r="7" spans="1:27" s="22" customFormat="1" ht="60" customHeight="1">
      <c r="A7" s="1673"/>
      <c r="B7" s="565" t="s">
        <v>783</v>
      </c>
      <c r="C7" s="740" t="s">
        <v>517</v>
      </c>
      <c r="D7" s="565" t="s">
        <v>783</v>
      </c>
      <c r="E7" s="740" t="s">
        <v>517</v>
      </c>
      <c r="F7" s="565" t="s">
        <v>783</v>
      </c>
      <c r="G7" s="740" t="s">
        <v>517</v>
      </c>
      <c r="H7" s="565" t="s">
        <v>783</v>
      </c>
      <c r="I7" s="740" t="s">
        <v>517</v>
      </c>
      <c r="J7" s="565" t="s">
        <v>783</v>
      </c>
      <c r="K7" s="740" t="s">
        <v>517</v>
      </c>
      <c r="L7" s="383" t="s">
        <v>277</v>
      </c>
      <c r="M7" s="739" t="s">
        <v>278</v>
      </c>
      <c r="N7" s="383" t="s">
        <v>277</v>
      </c>
      <c r="O7" s="739" t="s">
        <v>278</v>
      </c>
      <c r="P7" s="383" t="s">
        <v>277</v>
      </c>
      <c r="Q7" s="739" t="s">
        <v>278</v>
      </c>
      <c r="R7" s="383" t="s">
        <v>277</v>
      </c>
      <c r="S7" s="739" t="s">
        <v>278</v>
      </c>
      <c r="T7" s="383" t="s">
        <v>277</v>
      </c>
      <c r="U7" s="739" t="s">
        <v>278</v>
      </c>
      <c r="V7" s="383" t="s">
        <v>277</v>
      </c>
      <c r="W7" s="739" t="s">
        <v>278</v>
      </c>
      <c r="X7" s="383" t="s">
        <v>277</v>
      </c>
      <c r="Y7" s="1651"/>
      <c r="Z7" s="739" t="s">
        <v>278</v>
      </c>
      <c r="AA7" s="1651"/>
    </row>
    <row r="8" spans="1:27" s="22" customFormat="1" ht="60" customHeight="1">
      <c r="A8" s="1674"/>
      <c r="B8" s="616" t="s">
        <v>784</v>
      </c>
      <c r="C8" s="741" t="s">
        <v>280</v>
      </c>
      <c r="D8" s="616" t="s">
        <v>784</v>
      </c>
      <c r="E8" s="741" t="s">
        <v>280</v>
      </c>
      <c r="F8" s="616" t="s">
        <v>784</v>
      </c>
      <c r="G8" s="741" t="s">
        <v>280</v>
      </c>
      <c r="H8" s="616" t="s">
        <v>784</v>
      </c>
      <c r="I8" s="741" t="s">
        <v>280</v>
      </c>
      <c r="J8" s="616" t="s">
        <v>784</v>
      </c>
      <c r="K8" s="741" t="s">
        <v>280</v>
      </c>
      <c r="L8" s="616" t="s">
        <v>784</v>
      </c>
      <c r="M8" s="741" t="s">
        <v>280</v>
      </c>
      <c r="N8" s="616" t="s">
        <v>784</v>
      </c>
      <c r="O8" s="741" t="s">
        <v>280</v>
      </c>
      <c r="P8" s="616" t="s">
        <v>784</v>
      </c>
      <c r="Q8" s="741" t="s">
        <v>280</v>
      </c>
      <c r="R8" s="616" t="s">
        <v>784</v>
      </c>
      <c r="S8" s="741" t="s">
        <v>280</v>
      </c>
      <c r="T8" s="616" t="s">
        <v>784</v>
      </c>
      <c r="U8" s="741" t="s">
        <v>280</v>
      </c>
      <c r="V8" s="616" t="s">
        <v>784</v>
      </c>
      <c r="W8" s="741" t="s">
        <v>280</v>
      </c>
      <c r="X8" s="616" t="s">
        <v>784</v>
      </c>
      <c r="Y8" s="384" t="s">
        <v>281</v>
      </c>
      <c r="Z8" s="741" t="s">
        <v>280</v>
      </c>
      <c r="AA8" s="384" t="s">
        <v>281</v>
      </c>
    </row>
    <row r="9" spans="1:27" s="456" customFormat="1" ht="53.25" customHeight="1">
      <c r="A9" s="452" t="s">
        <v>771</v>
      </c>
      <c r="B9" s="453">
        <v>6616</v>
      </c>
      <c r="C9" s="758">
        <v>3559895.4899999998</v>
      </c>
      <c r="D9" s="453">
        <v>2492</v>
      </c>
      <c r="E9" s="758">
        <v>718089.03</v>
      </c>
      <c r="F9" s="453">
        <v>145</v>
      </c>
      <c r="G9" s="758">
        <v>180026.19</v>
      </c>
      <c r="H9" s="453">
        <v>0</v>
      </c>
      <c r="I9" s="758">
        <v>0</v>
      </c>
      <c r="J9" s="453">
        <v>9253</v>
      </c>
      <c r="K9" s="758">
        <v>4458010.71</v>
      </c>
      <c r="L9" s="453">
        <v>0</v>
      </c>
      <c r="M9" s="758">
        <v>0</v>
      </c>
      <c r="N9" s="453">
        <v>108</v>
      </c>
      <c r="O9" s="758">
        <v>193186892.28400952</v>
      </c>
      <c r="P9" s="453">
        <v>93</v>
      </c>
      <c r="Q9" s="758">
        <v>27022.79</v>
      </c>
      <c r="R9" s="453">
        <v>0</v>
      </c>
      <c r="S9" s="758">
        <v>0</v>
      </c>
      <c r="T9" s="453">
        <v>0</v>
      </c>
      <c r="U9" s="758">
        <v>0</v>
      </c>
      <c r="V9" s="453">
        <v>6825</v>
      </c>
      <c r="W9" s="758">
        <v>2252450</v>
      </c>
      <c r="X9" s="454">
        <v>16279</v>
      </c>
      <c r="Y9" s="455">
        <v>0.38928566475088733</v>
      </c>
      <c r="Z9" s="760">
        <v>199924375.78400952</v>
      </c>
      <c r="AA9" s="455">
        <v>5.0204624430470037</v>
      </c>
    </row>
    <row r="10" spans="1:27" s="456" customFormat="1" ht="53.25" customHeight="1">
      <c r="A10" s="457" t="s">
        <v>169</v>
      </c>
      <c r="B10" s="453">
        <v>379200</v>
      </c>
      <c r="C10" s="758">
        <v>78951014.7134047</v>
      </c>
      <c r="D10" s="453">
        <v>200022</v>
      </c>
      <c r="E10" s="758">
        <v>53599153.778662354</v>
      </c>
      <c r="F10" s="453">
        <v>430280</v>
      </c>
      <c r="G10" s="758">
        <v>46466343.572391607</v>
      </c>
      <c r="H10" s="453">
        <v>0</v>
      </c>
      <c r="I10" s="758">
        <v>0</v>
      </c>
      <c r="J10" s="453">
        <v>1009502</v>
      </c>
      <c r="K10" s="758">
        <v>179016512.06445867</v>
      </c>
      <c r="L10" s="453">
        <v>0</v>
      </c>
      <c r="M10" s="758">
        <v>0</v>
      </c>
      <c r="N10" s="453">
        <v>3465</v>
      </c>
      <c r="O10" s="758">
        <v>171798762.77487001</v>
      </c>
      <c r="P10" s="453">
        <v>1465</v>
      </c>
      <c r="Q10" s="758">
        <v>531856.3060000001</v>
      </c>
      <c r="R10" s="453">
        <v>21077</v>
      </c>
      <c r="S10" s="758">
        <v>46871049.439999998</v>
      </c>
      <c r="T10" s="453">
        <v>4836</v>
      </c>
      <c r="U10" s="758">
        <v>2251913.0759999999</v>
      </c>
      <c r="V10" s="453">
        <v>204182</v>
      </c>
      <c r="W10" s="758">
        <v>513424034.60000002</v>
      </c>
      <c r="X10" s="454">
        <v>1244527</v>
      </c>
      <c r="Y10" s="455">
        <v>29.760828091125223</v>
      </c>
      <c r="Z10" s="760">
        <v>913894128.2613287</v>
      </c>
      <c r="AA10" s="455">
        <v>22.949533441655273</v>
      </c>
    </row>
    <row r="11" spans="1:27" s="456" customFormat="1" ht="53.25" customHeight="1">
      <c r="A11" s="457" t="s">
        <v>282</v>
      </c>
      <c r="B11" s="453">
        <v>269</v>
      </c>
      <c r="C11" s="758">
        <v>64725</v>
      </c>
      <c r="D11" s="453">
        <v>10774</v>
      </c>
      <c r="E11" s="758">
        <v>2297756.7790000001</v>
      </c>
      <c r="F11" s="453">
        <v>15</v>
      </c>
      <c r="G11" s="758">
        <v>10600</v>
      </c>
      <c r="H11" s="453">
        <v>46</v>
      </c>
      <c r="I11" s="758">
        <v>12373</v>
      </c>
      <c r="J11" s="453">
        <v>11104</v>
      </c>
      <c r="K11" s="758">
        <v>2385454.7790000001</v>
      </c>
      <c r="L11" s="453">
        <v>0</v>
      </c>
      <c r="M11" s="758">
        <v>0</v>
      </c>
      <c r="N11" s="453">
        <v>0</v>
      </c>
      <c r="O11" s="758">
        <v>0</v>
      </c>
      <c r="P11" s="453">
        <v>0</v>
      </c>
      <c r="Q11" s="758">
        <v>0</v>
      </c>
      <c r="R11" s="453">
        <v>0</v>
      </c>
      <c r="S11" s="758">
        <v>0</v>
      </c>
      <c r="T11" s="453">
        <v>0</v>
      </c>
      <c r="U11" s="758">
        <v>0</v>
      </c>
      <c r="V11" s="453">
        <v>0</v>
      </c>
      <c r="W11" s="758">
        <v>0</v>
      </c>
      <c r="X11" s="454">
        <v>11104</v>
      </c>
      <c r="Y11" s="455">
        <v>0.26553400217420314</v>
      </c>
      <c r="Z11" s="760">
        <v>2385454.7790000001</v>
      </c>
      <c r="AA11" s="455">
        <v>5.9903081255559279E-2</v>
      </c>
    </row>
    <row r="12" spans="1:27" s="456" customFormat="1" ht="53.25" customHeight="1">
      <c r="A12" s="457" t="s">
        <v>171</v>
      </c>
      <c r="B12" s="453">
        <v>32465</v>
      </c>
      <c r="C12" s="758">
        <v>8866698</v>
      </c>
      <c r="D12" s="453">
        <v>63646</v>
      </c>
      <c r="E12" s="758">
        <v>15634640</v>
      </c>
      <c r="F12" s="453">
        <v>3290</v>
      </c>
      <c r="G12" s="758">
        <v>1458985</v>
      </c>
      <c r="H12" s="453">
        <v>0</v>
      </c>
      <c r="I12" s="758">
        <v>0</v>
      </c>
      <c r="J12" s="453">
        <v>99401</v>
      </c>
      <c r="K12" s="758">
        <v>25960323</v>
      </c>
      <c r="L12" s="453">
        <v>0</v>
      </c>
      <c r="M12" s="758">
        <v>0</v>
      </c>
      <c r="N12" s="453">
        <v>735</v>
      </c>
      <c r="O12" s="758">
        <v>41256079.961636692</v>
      </c>
      <c r="P12" s="453">
        <v>223</v>
      </c>
      <c r="Q12" s="758">
        <v>109306</v>
      </c>
      <c r="R12" s="453">
        <v>365</v>
      </c>
      <c r="S12" s="758">
        <v>728840</v>
      </c>
      <c r="T12" s="453">
        <v>0</v>
      </c>
      <c r="U12" s="758">
        <v>0</v>
      </c>
      <c r="V12" s="453">
        <v>19922</v>
      </c>
      <c r="W12" s="758">
        <v>14409323</v>
      </c>
      <c r="X12" s="454">
        <v>120646</v>
      </c>
      <c r="Y12" s="455">
        <v>2.8850518035220563</v>
      </c>
      <c r="Z12" s="760">
        <v>82463871.961636692</v>
      </c>
      <c r="AA12" s="455">
        <v>2.0708168799732087</v>
      </c>
    </row>
    <row r="13" spans="1:27" s="456" customFormat="1" ht="53.25" customHeight="1">
      <c r="A13" s="457" t="s">
        <v>172</v>
      </c>
      <c r="B13" s="453">
        <v>49714</v>
      </c>
      <c r="C13" s="758">
        <v>15168576</v>
      </c>
      <c r="D13" s="453">
        <v>72735</v>
      </c>
      <c r="E13" s="758">
        <v>18737079</v>
      </c>
      <c r="F13" s="453">
        <v>7827</v>
      </c>
      <c r="G13" s="758">
        <v>2599945</v>
      </c>
      <c r="H13" s="453">
        <v>0</v>
      </c>
      <c r="I13" s="758">
        <v>0</v>
      </c>
      <c r="J13" s="453">
        <v>130276</v>
      </c>
      <c r="K13" s="758">
        <v>36505600</v>
      </c>
      <c r="L13" s="453">
        <v>0</v>
      </c>
      <c r="M13" s="758">
        <v>0</v>
      </c>
      <c r="N13" s="453">
        <v>1501</v>
      </c>
      <c r="O13" s="758">
        <v>189803412</v>
      </c>
      <c r="P13" s="453">
        <v>240</v>
      </c>
      <c r="Q13" s="758">
        <v>101772</v>
      </c>
      <c r="R13" s="453">
        <v>0</v>
      </c>
      <c r="S13" s="758">
        <v>0</v>
      </c>
      <c r="T13" s="453">
        <v>0</v>
      </c>
      <c r="U13" s="758">
        <v>0</v>
      </c>
      <c r="V13" s="453">
        <v>4595</v>
      </c>
      <c r="W13" s="758">
        <v>7647400</v>
      </c>
      <c r="X13" s="454">
        <v>136612</v>
      </c>
      <c r="Y13" s="455">
        <v>3.2668525851064696</v>
      </c>
      <c r="Z13" s="760">
        <v>234058184</v>
      </c>
      <c r="AA13" s="455">
        <v>5.8776240648578835</v>
      </c>
    </row>
    <row r="14" spans="1:27" s="456" customFormat="1" ht="53.25" customHeight="1">
      <c r="A14" s="457" t="s">
        <v>173</v>
      </c>
      <c r="B14" s="453">
        <v>0</v>
      </c>
      <c r="C14" s="758">
        <v>0</v>
      </c>
      <c r="D14" s="453">
        <v>29</v>
      </c>
      <c r="E14" s="758">
        <v>5904.8</v>
      </c>
      <c r="F14" s="453">
        <v>0</v>
      </c>
      <c r="G14" s="758">
        <v>0</v>
      </c>
      <c r="H14" s="453">
        <v>0</v>
      </c>
      <c r="I14" s="758">
        <v>0</v>
      </c>
      <c r="J14" s="453">
        <v>29</v>
      </c>
      <c r="K14" s="758">
        <v>5904.8</v>
      </c>
      <c r="L14" s="453">
        <v>0</v>
      </c>
      <c r="M14" s="758">
        <v>0</v>
      </c>
      <c r="N14" s="453">
        <v>16</v>
      </c>
      <c r="O14" s="758">
        <v>1139950</v>
      </c>
      <c r="P14" s="453">
        <v>1</v>
      </c>
      <c r="Q14" s="758">
        <v>200</v>
      </c>
      <c r="R14" s="453">
        <v>0</v>
      </c>
      <c r="S14" s="758">
        <v>0</v>
      </c>
      <c r="T14" s="453">
        <v>0</v>
      </c>
      <c r="U14" s="758">
        <v>0</v>
      </c>
      <c r="V14" s="453">
        <v>0</v>
      </c>
      <c r="W14" s="758">
        <v>0</v>
      </c>
      <c r="X14" s="454">
        <v>46</v>
      </c>
      <c r="Y14" s="455">
        <v>1.1000147784594148E-3</v>
      </c>
      <c r="Z14" s="760">
        <v>1146054.8</v>
      </c>
      <c r="AA14" s="455">
        <v>2.8779507543841704E-2</v>
      </c>
    </row>
    <row r="15" spans="1:27" s="456" customFormat="1" ht="53.25" customHeight="1">
      <c r="A15" s="457" t="s">
        <v>174</v>
      </c>
      <c r="B15" s="453">
        <v>503</v>
      </c>
      <c r="C15" s="758">
        <v>180501.13</v>
      </c>
      <c r="D15" s="453">
        <v>540</v>
      </c>
      <c r="E15" s="758">
        <v>84075.400000000009</v>
      </c>
      <c r="F15" s="453">
        <v>151</v>
      </c>
      <c r="G15" s="758">
        <v>52100</v>
      </c>
      <c r="H15" s="453">
        <v>0</v>
      </c>
      <c r="I15" s="758">
        <v>0</v>
      </c>
      <c r="J15" s="453">
        <v>1194</v>
      </c>
      <c r="K15" s="758">
        <v>316676.53000000003</v>
      </c>
      <c r="L15" s="453">
        <v>0</v>
      </c>
      <c r="M15" s="758">
        <v>0</v>
      </c>
      <c r="N15" s="453">
        <v>125</v>
      </c>
      <c r="O15" s="758">
        <v>91047521.179999992</v>
      </c>
      <c r="P15" s="453">
        <v>193</v>
      </c>
      <c r="Q15" s="758">
        <v>53778.87</v>
      </c>
      <c r="R15" s="453">
        <v>0</v>
      </c>
      <c r="S15" s="758">
        <v>0</v>
      </c>
      <c r="T15" s="453">
        <v>0</v>
      </c>
      <c r="U15" s="758">
        <v>0</v>
      </c>
      <c r="V15" s="453">
        <v>8</v>
      </c>
      <c r="W15" s="758">
        <v>364150</v>
      </c>
      <c r="X15" s="454">
        <v>1520</v>
      </c>
      <c r="Y15" s="455">
        <v>3.6348314418658927E-2</v>
      </c>
      <c r="Z15" s="760">
        <v>91782126.579999998</v>
      </c>
      <c r="AA15" s="455">
        <v>2.3048150963627076</v>
      </c>
    </row>
    <row r="16" spans="1:27" s="456" customFormat="1" ht="53.25" customHeight="1">
      <c r="A16" s="457" t="s">
        <v>175</v>
      </c>
      <c r="B16" s="453">
        <v>35897</v>
      </c>
      <c r="C16" s="758">
        <v>11056915.88226</v>
      </c>
      <c r="D16" s="453">
        <v>113243</v>
      </c>
      <c r="E16" s="758">
        <v>20656251.093109999</v>
      </c>
      <c r="F16" s="453">
        <v>3621</v>
      </c>
      <c r="G16" s="758">
        <v>1354188.584</v>
      </c>
      <c r="H16" s="453">
        <v>0</v>
      </c>
      <c r="I16" s="758">
        <v>0</v>
      </c>
      <c r="J16" s="453">
        <v>152761</v>
      </c>
      <c r="K16" s="758">
        <v>33067355.55937</v>
      </c>
      <c r="L16" s="453">
        <v>2729</v>
      </c>
      <c r="M16" s="758">
        <v>312599.35806</v>
      </c>
      <c r="N16" s="453">
        <v>22041</v>
      </c>
      <c r="O16" s="758">
        <v>341729013.44420815</v>
      </c>
      <c r="P16" s="453">
        <v>926</v>
      </c>
      <c r="Q16" s="758">
        <v>270409.413</v>
      </c>
      <c r="R16" s="453">
        <v>5221</v>
      </c>
      <c r="S16" s="758">
        <v>16514727.210999999</v>
      </c>
      <c r="T16" s="453">
        <v>0</v>
      </c>
      <c r="U16" s="758">
        <v>0</v>
      </c>
      <c r="V16" s="453">
        <v>18906</v>
      </c>
      <c r="W16" s="758">
        <v>6276830</v>
      </c>
      <c r="X16" s="454">
        <v>202584</v>
      </c>
      <c r="Y16" s="455">
        <v>4.8444650843352637</v>
      </c>
      <c r="Z16" s="760">
        <v>398170934.98563814</v>
      </c>
      <c r="AA16" s="455">
        <v>9.998791879025049</v>
      </c>
    </row>
    <row r="17" spans="1:27" s="456" customFormat="1" ht="53.25" customHeight="1">
      <c r="A17" s="457" t="s">
        <v>176</v>
      </c>
      <c r="B17" s="453">
        <v>3650</v>
      </c>
      <c r="C17" s="758">
        <v>982545.11300000001</v>
      </c>
      <c r="D17" s="453">
        <v>10752</v>
      </c>
      <c r="E17" s="758">
        <v>2211077.8190000001</v>
      </c>
      <c r="F17" s="453">
        <v>5</v>
      </c>
      <c r="G17" s="758">
        <v>1700</v>
      </c>
      <c r="H17" s="453">
        <v>0</v>
      </c>
      <c r="I17" s="758">
        <v>0</v>
      </c>
      <c r="J17" s="453">
        <v>14407</v>
      </c>
      <c r="K17" s="758">
        <v>3195322.9319999996</v>
      </c>
      <c r="L17" s="453">
        <v>74</v>
      </c>
      <c r="M17" s="758">
        <v>2724.51676</v>
      </c>
      <c r="N17" s="453">
        <v>447</v>
      </c>
      <c r="O17" s="758">
        <v>44174269.260463297</v>
      </c>
      <c r="P17" s="453">
        <v>18</v>
      </c>
      <c r="Q17" s="758">
        <v>4200.9639999999999</v>
      </c>
      <c r="R17" s="453">
        <v>1010</v>
      </c>
      <c r="S17" s="758">
        <v>2228328.9812300005</v>
      </c>
      <c r="T17" s="453">
        <v>0</v>
      </c>
      <c r="U17" s="758">
        <v>0</v>
      </c>
      <c r="V17" s="453">
        <v>2152</v>
      </c>
      <c r="W17" s="758">
        <v>2804500</v>
      </c>
      <c r="X17" s="454">
        <v>18108</v>
      </c>
      <c r="Y17" s="455">
        <v>0.43302320887702356</v>
      </c>
      <c r="Z17" s="760">
        <v>52409346.654453292</v>
      </c>
      <c r="AA17" s="455">
        <v>1.3160934253838938</v>
      </c>
    </row>
    <row r="18" spans="1:27" s="456" customFormat="1" ht="53.25" customHeight="1">
      <c r="A18" s="457" t="s">
        <v>177</v>
      </c>
      <c r="B18" s="453">
        <v>173848</v>
      </c>
      <c r="C18" s="758">
        <v>48885407.359999999</v>
      </c>
      <c r="D18" s="453">
        <v>66655</v>
      </c>
      <c r="E18" s="758">
        <v>14188597.060000001</v>
      </c>
      <c r="F18" s="453">
        <v>11618</v>
      </c>
      <c r="G18" s="758">
        <v>5534530.46</v>
      </c>
      <c r="H18" s="453">
        <v>0</v>
      </c>
      <c r="I18" s="758">
        <v>0</v>
      </c>
      <c r="J18" s="453">
        <v>252121</v>
      </c>
      <c r="K18" s="758">
        <v>68608534.88000001</v>
      </c>
      <c r="L18" s="453">
        <v>0</v>
      </c>
      <c r="M18" s="758">
        <v>0</v>
      </c>
      <c r="N18" s="453">
        <v>1070</v>
      </c>
      <c r="O18" s="758">
        <v>195878371.10999998</v>
      </c>
      <c r="P18" s="453">
        <v>824</v>
      </c>
      <c r="Q18" s="758">
        <v>223341.38</v>
      </c>
      <c r="R18" s="453">
        <v>1275</v>
      </c>
      <c r="S18" s="758">
        <v>1610326.4</v>
      </c>
      <c r="T18" s="453">
        <v>2109</v>
      </c>
      <c r="U18" s="758">
        <v>557825.18999999994</v>
      </c>
      <c r="V18" s="453">
        <v>5654</v>
      </c>
      <c r="W18" s="758">
        <v>2291690.5</v>
      </c>
      <c r="X18" s="454">
        <v>263053</v>
      </c>
      <c r="Y18" s="455">
        <v>6.2904823373496619</v>
      </c>
      <c r="Z18" s="760">
        <v>269170089.45999998</v>
      </c>
      <c r="AA18" s="455">
        <v>6.7593474763952086</v>
      </c>
    </row>
    <row r="19" spans="1:27" s="456" customFormat="1" ht="53.25" customHeight="1">
      <c r="A19" s="457" t="s">
        <v>178</v>
      </c>
      <c r="B19" s="453">
        <v>235</v>
      </c>
      <c r="C19" s="758">
        <v>57993.670999999995</v>
      </c>
      <c r="D19" s="453">
        <v>1730</v>
      </c>
      <c r="E19" s="758">
        <v>295427.74</v>
      </c>
      <c r="F19" s="453">
        <v>388</v>
      </c>
      <c r="G19" s="758">
        <v>82650</v>
      </c>
      <c r="H19" s="453">
        <v>0</v>
      </c>
      <c r="I19" s="758">
        <v>0</v>
      </c>
      <c r="J19" s="453">
        <v>2353</v>
      </c>
      <c r="K19" s="758">
        <v>436071.41100000002</v>
      </c>
      <c r="L19" s="453">
        <v>9</v>
      </c>
      <c r="M19" s="758">
        <v>175.28100000000001</v>
      </c>
      <c r="N19" s="453">
        <v>0</v>
      </c>
      <c r="O19" s="758">
        <v>0</v>
      </c>
      <c r="P19" s="453">
        <v>0</v>
      </c>
      <c r="Q19" s="758">
        <v>0</v>
      </c>
      <c r="R19" s="453">
        <v>12</v>
      </c>
      <c r="S19" s="758">
        <v>10275</v>
      </c>
      <c r="T19" s="453">
        <v>0</v>
      </c>
      <c r="U19" s="758">
        <v>0</v>
      </c>
      <c r="V19" s="453">
        <v>107</v>
      </c>
      <c r="W19" s="758">
        <v>129815.33</v>
      </c>
      <c r="X19" s="454">
        <v>2481</v>
      </c>
      <c r="Y19" s="455">
        <v>5.9329057942561061E-2</v>
      </c>
      <c r="Z19" s="760">
        <v>576337.022</v>
      </c>
      <c r="AA19" s="455">
        <v>1.4472864362545542E-2</v>
      </c>
    </row>
    <row r="20" spans="1:27" s="456" customFormat="1" ht="53.25" customHeight="1">
      <c r="A20" s="457" t="s">
        <v>179</v>
      </c>
      <c r="B20" s="453">
        <v>63135</v>
      </c>
      <c r="C20" s="758">
        <v>26272865.76653998</v>
      </c>
      <c r="D20" s="453">
        <v>92398</v>
      </c>
      <c r="E20" s="758">
        <v>36938682.723159775</v>
      </c>
      <c r="F20" s="453">
        <v>45486</v>
      </c>
      <c r="G20" s="758">
        <v>71005398.859170005</v>
      </c>
      <c r="H20" s="453">
        <v>0</v>
      </c>
      <c r="I20" s="758">
        <v>0</v>
      </c>
      <c r="J20" s="453">
        <v>201019</v>
      </c>
      <c r="K20" s="758">
        <v>134216947.34886976</v>
      </c>
      <c r="L20" s="453">
        <v>625</v>
      </c>
      <c r="M20" s="758">
        <v>56955.262849999999</v>
      </c>
      <c r="N20" s="453">
        <v>358</v>
      </c>
      <c r="O20" s="758">
        <v>91232016.317559898</v>
      </c>
      <c r="P20" s="453">
        <v>304</v>
      </c>
      <c r="Q20" s="758">
        <v>181329.53425</v>
      </c>
      <c r="R20" s="453">
        <v>693</v>
      </c>
      <c r="S20" s="758">
        <v>1421732.0172100002</v>
      </c>
      <c r="T20" s="453">
        <v>124</v>
      </c>
      <c r="U20" s="758">
        <v>116010.06</v>
      </c>
      <c r="V20" s="453">
        <v>170118</v>
      </c>
      <c r="W20" s="758">
        <v>48298160</v>
      </c>
      <c r="X20" s="454">
        <v>373241</v>
      </c>
      <c r="Y20" s="455">
        <v>8.9254481723254457</v>
      </c>
      <c r="Z20" s="760">
        <v>275523150.54073966</v>
      </c>
      <c r="AA20" s="455">
        <v>6.9188843234112802</v>
      </c>
    </row>
    <row r="21" spans="1:27" s="456" customFormat="1" ht="53.25" customHeight="1">
      <c r="A21" s="457" t="s">
        <v>180</v>
      </c>
      <c r="B21" s="453">
        <v>13310</v>
      </c>
      <c r="C21" s="758">
        <v>2223710</v>
      </c>
      <c r="D21" s="453">
        <v>47025</v>
      </c>
      <c r="E21" s="758">
        <v>7745542.8300000001</v>
      </c>
      <c r="F21" s="453">
        <v>50</v>
      </c>
      <c r="G21" s="758">
        <v>107366.25</v>
      </c>
      <c r="H21" s="453">
        <v>0</v>
      </c>
      <c r="I21" s="758">
        <v>0</v>
      </c>
      <c r="J21" s="453">
        <v>60385</v>
      </c>
      <c r="K21" s="758">
        <v>10076619.08</v>
      </c>
      <c r="L21" s="453">
        <v>140438</v>
      </c>
      <c r="M21" s="758">
        <v>12351483.82</v>
      </c>
      <c r="N21" s="453">
        <v>19802</v>
      </c>
      <c r="O21" s="758">
        <v>36876124.680000007</v>
      </c>
      <c r="P21" s="453">
        <v>49</v>
      </c>
      <c r="Q21" s="758">
        <v>9899.69</v>
      </c>
      <c r="R21" s="453">
        <v>0</v>
      </c>
      <c r="S21" s="758">
        <v>0</v>
      </c>
      <c r="T21" s="453">
        <v>0</v>
      </c>
      <c r="U21" s="758">
        <v>0</v>
      </c>
      <c r="V21" s="453">
        <v>27306</v>
      </c>
      <c r="W21" s="758">
        <v>15065295</v>
      </c>
      <c r="X21" s="454">
        <v>247980</v>
      </c>
      <c r="Y21" s="455">
        <v>5.9300361904862111</v>
      </c>
      <c r="Z21" s="760">
        <v>74379422.270000011</v>
      </c>
      <c r="AA21" s="455">
        <v>1.8678017354196788</v>
      </c>
    </row>
    <row r="22" spans="1:27" s="456" customFormat="1" ht="53.25" customHeight="1">
      <c r="A22" s="459" t="s">
        <v>181</v>
      </c>
      <c r="B22" s="453">
        <v>6135</v>
      </c>
      <c r="C22" s="758">
        <v>2010936.6092300001</v>
      </c>
      <c r="D22" s="453">
        <v>2417</v>
      </c>
      <c r="E22" s="758">
        <v>421568.28965000011</v>
      </c>
      <c r="F22" s="453">
        <v>327</v>
      </c>
      <c r="G22" s="758">
        <v>151241.04204999999</v>
      </c>
      <c r="H22" s="453">
        <v>0</v>
      </c>
      <c r="I22" s="758">
        <v>0</v>
      </c>
      <c r="J22" s="453">
        <v>8879</v>
      </c>
      <c r="K22" s="758">
        <v>2583745.94093</v>
      </c>
      <c r="L22" s="453">
        <v>975</v>
      </c>
      <c r="M22" s="758">
        <v>29969.5</v>
      </c>
      <c r="N22" s="453">
        <v>21</v>
      </c>
      <c r="O22" s="758">
        <v>28401267.615000002</v>
      </c>
      <c r="P22" s="453">
        <v>22</v>
      </c>
      <c r="Q22" s="758">
        <v>37244.426749999999</v>
      </c>
      <c r="R22" s="453">
        <v>0</v>
      </c>
      <c r="S22" s="758">
        <v>0</v>
      </c>
      <c r="T22" s="453">
        <v>0</v>
      </c>
      <c r="U22" s="758">
        <v>0</v>
      </c>
      <c r="V22" s="453">
        <v>9140</v>
      </c>
      <c r="W22" s="758">
        <v>3846159</v>
      </c>
      <c r="X22" s="454">
        <v>19037</v>
      </c>
      <c r="Y22" s="455">
        <v>0.45523872472895394</v>
      </c>
      <c r="Z22" s="760">
        <v>34898386.48268</v>
      </c>
      <c r="AA22" s="455">
        <v>0.87636156407720855</v>
      </c>
    </row>
    <row r="23" spans="1:27" s="456" customFormat="1" ht="53.25" customHeight="1">
      <c r="A23" s="457" t="s">
        <v>182</v>
      </c>
      <c r="B23" s="453">
        <v>10729</v>
      </c>
      <c r="C23" s="758">
        <v>2443652</v>
      </c>
      <c r="D23" s="453">
        <v>51097</v>
      </c>
      <c r="E23" s="758">
        <v>8379299.7779999999</v>
      </c>
      <c r="F23" s="453">
        <v>7169</v>
      </c>
      <c r="G23" s="758">
        <v>1335076</v>
      </c>
      <c r="H23" s="453">
        <v>4300</v>
      </c>
      <c r="I23" s="758">
        <v>639993.88199999998</v>
      </c>
      <c r="J23" s="453">
        <v>73295</v>
      </c>
      <c r="K23" s="758">
        <v>12798021.66</v>
      </c>
      <c r="L23" s="453">
        <v>0</v>
      </c>
      <c r="M23" s="758">
        <v>0</v>
      </c>
      <c r="N23" s="453">
        <v>834499</v>
      </c>
      <c r="O23" s="758">
        <v>178885786.47939</v>
      </c>
      <c r="P23" s="453">
        <v>2522</v>
      </c>
      <c r="Q23" s="758">
        <v>559413.98499999999</v>
      </c>
      <c r="R23" s="453">
        <v>1473</v>
      </c>
      <c r="S23" s="758">
        <v>3533698.2269999995</v>
      </c>
      <c r="T23" s="453">
        <v>0</v>
      </c>
      <c r="U23" s="758">
        <v>0</v>
      </c>
      <c r="V23" s="453">
        <v>8493</v>
      </c>
      <c r="W23" s="758">
        <v>3483030</v>
      </c>
      <c r="X23" s="454">
        <v>920282</v>
      </c>
      <c r="Y23" s="455">
        <v>22.007039138047553</v>
      </c>
      <c r="Z23" s="760">
        <v>199259950.35139</v>
      </c>
      <c r="AA23" s="455">
        <v>5.0037775194723251</v>
      </c>
    </row>
    <row r="24" spans="1:27" s="456" customFormat="1" ht="53.25" customHeight="1">
      <c r="A24" s="457" t="s">
        <v>183</v>
      </c>
      <c r="B24" s="453">
        <v>474</v>
      </c>
      <c r="C24" s="758">
        <v>40038</v>
      </c>
      <c r="D24" s="453">
        <v>1950</v>
      </c>
      <c r="E24" s="758">
        <v>161021</v>
      </c>
      <c r="F24" s="453">
        <v>21347</v>
      </c>
      <c r="G24" s="758">
        <v>1912537</v>
      </c>
      <c r="H24" s="453">
        <v>0</v>
      </c>
      <c r="I24" s="758">
        <v>0</v>
      </c>
      <c r="J24" s="453">
        <v>23771</v>
      </c>
      <c r="K24" s="758">
        <v>2113596</v>
      </c>
      <c r="L24" s="453">
        <v>373</v>
      </c>
      <c r="M24" s="758">
        <v>17954</v>
      </c>
      <c r="N24" s="453">
        <v>392</v>
      </c>
      <c r="O24" s="758">
        <v>16099195</v>
      </c>
      <c r="P24" s="453">
        <v>0</v>
      </c>
      <c r="Q24" s="758">
        <v>0</v>
      </c>
      <c r="R24" s="453">
        <v>0</v>
      </c>
      <c r="S24" s="758">
        <v>0</v>
      </c>
      <c r="T24" s="453">
        <v>0</v>
      </c>
      <c r="U24" s="758">
        <v>0</v>
      </c>
      <c r="V24" s="453">
        <v>359</v>
      </c>
      <c r="W24" s="758">
        <v>8115506.2000000002</v>
      </c>
      <c r="X24" s="454">
        <v>24895</v>
      </c>
      <c r="Y24" s="455">
        <v>0.59532321542928557</v>
      </c>
      <c r="Z24" s="760">
        <v>26346251.199999999</v>
      </c>
      <c r="AA24" s="455">
        <v>0.66160198898198275</v>
      </c>
    </row>
    <row r="25" spans="1:27" s="456" customFormat="1" ht="53.25" customHeight="1">
      <c r="A25" s="457" t="s">
        <v>184</v>
      </c>
      <c r="B25" s="453">
        <v>0</v>
      </c>
      <c r="C25" s="758">
        <v>0</v>
      </c>
      <c r="D25" s="453">
        <v>0</v>
      </c>
      <c r="E25" s="758">
        <v>0</v>
      </c>
      <c r="F25" s="453">
        <v>0</v>
      </c>
      <c r="G25" s="758">
        <v>0</v>
      </c>
      <c r="H25" s="453">
        <v>0</v>
      </c>
      <c r="I25" s="758">
        <v>0</v>
      </c>
      <c r="J25" s="453">
        <v>0</v>
      </c>
      <c r="K25" s="758">
        <v>0</v>
      </c>
      <c r="L25" s="453">
        <v>0</v>
      </c>
      <c r="M25" s="758">
        <v>0</v>
      </c>
      <c r="N25" s="453">
        <v>0</v>
      </c>
      <c r="O25" s="758">
        <v>0</v>
      </c>
      <c r="P25" s="453">
        <v>0</v>
      </c>
      <c r="Q25" s="758">
        <v>0</v>
      </c>
      <c r="R25" s="453">
        <v>0</v>
      </c>
      <c r="S25" s="758">
        <v>0</v>
      </c>
      <c r="T25" s="453">
        <v>0</v>
      </c>
      <c r="U25" s="758">
        <v>0</v>
      </c>
      <c r="V25" s="453">
        <v>0</v>
      </c>
      <c r="W25" s="758">
        <v>0</v>
      </c>
      <c r="X25" s="454">
        <v>0</v>
      </c>
      <c r="Y25" s="455">
        <v>0</v>
      </c>
      <c r="Z25" s="760">
        <v>0</v>
      </c>
      <c r="AA25" s="455">
        <v>0</v>
      </c>
    </row>
    <row r="26" spans="1:27" s="456" customFormat="1" ht="53.25" customHeight="1">
      <c r="A26" s="457" t="s">
        <v>768</v>
      </c>
      <c r="B26" s="453">
        <v>236</v>
      </c>
      <c r="C26" s="758">
        <v>80966.31</v>
      </c>
      <c r="D26" s="453">
        <v>5483</v>
      </c>
      <c r="E26" s="758">
        <v>853632.65</v>
      </c>
      <c r="F26" s="453">
        <v>81</v>
      </c>
      <c r="G26" s="758">
        <v>14787.86</v>
      </c>
      <c r="H26" s="453">
        <v>0</v>
      </c>
      <c r="I26" s="758">
        <v>0</v>
      </c>
      <c r="J26" s="453">
        <v>5800</v>
      </c>
      <c r="K26" s="758">
        <v>949386.82000000007</v>
      </c>
      <c r="L26" s="453">
        <v>0</v>
      </c>
      <c r="M26" s="758">
        <v>0</v>
      </c>
      <c r="N26" s="453">
        <v>192</v>
      </c>
      <c r="O26" s="758">
        <v>62779895.079999998</v>
      </c>
      <c r="P26" s="453">
        <v>3</v>
      </c>
      <c r="Q26" s="758">
        <v>102.09</v>
      </c>
      <c r="R26" s="453">
        <v>0</v>
      </c>
      <c r="S26" s="758">
        <v>0</v>
      </c>
      <c r="T26" s="453">
        <v>0</v>
      </c>
      <c r="U26" s="758">
        <v>0</v>
      </c>
      <c r="V26" s="453">
        <v>108</v>
      </c>
      <c r="W26" s="758">
        <v>673809915</v>
      </c>
      <c r="X26" s="454">
        <v>6103</v>
      </c>
      <c r="Y26" s="455">
        <v>0.1459432650638654</v>
      </c>
      <c r="Z26" s="760">
        <v>737539298.99000013</v>
      </c>
      <c r="AA26" s="455">
        <v>18.520944913945154</v>
      </c>
    </row>
    <row r="27" spans="1:27" s="456" customFormat="1" ht="53.25" customHeight="1">
      <c r="A27" s="457" t="s">
        <v>185</v>
      </c>
      <c r="B27" s="453">
        <v>6589</v>
      </c>
      <c r="C27" s="758">
        <v>1045317.1699999999</v>
      </c>
      <c r="D27" s="453">
        <v>9790</v>
      </c>
      <c r="E27" s="758">
        <v>1754248.2399999998</v>
      </c>
      <c r="F27" s="453">
        <v>5</v>
      </c>
      <c r="G27" s="758">
        <v>2649.99</v>
      </c>
      <c r="H27" s="453">
        <v>0</v>
      </c>
      <c r="I27" s="758">
        <v>0</v>
      </c>
      <c r="J27" s="453">
        <v>16384</v>
      </c>
      <c r="K27" s="758">
        <v>2802215.4</v>
      </c>
      <c r="L27" s="453">
        <v>185</v>
      </c>
      <c r="M27" s="758">
        <v>6673.59</v>
      </c>
      <c r="N27" s="453">
        <v>10</v>
      </c>
      <c r="O27" s="758">
        <v>56979094.200000003</v>
      </c>
      <c r="P27" s="453">
        <v>38</v>
      </c>
      <c r="Q27" s="758">
        <v>8161.74</v>
      </c>
      <c r="R27" s="453">
        <v>0</v>
      </c>
      <c r="S27" s="758">
        <v>0</v>
      </c>
      <c r="T27" s="453">
        <v>0</v>
      </c>
      <c r="U27" s="758">
        <v>0</v>
      </c>
      <c r="V27" s="453">
        <v>5883</v>
      </c>
      <c r="W27" s="758">
        <v>1828105</v>
      </c>
      <c r="X27" s="454">
        <v>22500</v>
      </c>
      <c r="Y27" s="455">
        <v>0.53805070685514866</v>
      </c>
      <c r="Z27" s="760">
        <v>61624249.930000007</v>
      </c>
      <c r="AA27" s="455">
        <v>1.5474963027457516</v>
      </c>
    </row>
    <row r="28" spans="1:27" s="456" customFormat="1" ht="53.25" customHeight="1">
      <c r="A28" s="457" t="s">
        <v>186</v>
      </c>
      <c r="B28" s="453">
        <v>110472</v>
      </c>
      <c r="C28" s="758">
        <v>22044252.150999997</v>
      </c>
      <c r="D28" s="453">
        <v>300699</v>
      </c>
      <c r="E28" s="758">
        <v>52344112.404999934</v>
      </c>
      <c r="F28" s="453">
        <v>12227</v>
      </c>
      <c r="G28" s="758">
        <v>3194113</v>
      </c>
      <c r="H28" s="453">
        <v>0</v>
      </c>
      <c r="I28" s="758">
        <v>0</v>
      </c>
      <c r="J28" s="453">
        <v>423398</v>
      </c>
      <c r="K28" s="758">
        <v>77582477.555999935</v>
      </c>
      <c r="L28" s="453">
        <v>32491</v>
      </c>
      <c r="M28" s="758">
        <v>869942.85800000024</v>
      </c>
      <c r="N28" s="453">
        <v>477</v>
      </c>
      <c r="O28" s="758">
        <v>127338001.02761987</v>
      </c>
      <c r="P28" s="453">
        <v>1078</v>
      </c>
      <c r="Q28" s="758">
        <v>497409.41500000027</v>
      </c>
      <c r="R28" s="453">
        <v>118</v>
      </c>
      <c r="S28" s="758">
        <v>123172.94804999995</v>
      </c>
      <c r="T28" s="453">
        <v>1643</v>
      </c>
      <c r="U28" s="758">
        <v>1345922.3573200007</v>
      </c>
      <c r="V28" s="453">
        <v>32554</v>
      </c>
      <c r="W28" s="758">
        <v>12509200</v>
      </c>
      <c r="X28" s="454">
        <v>491759</v>
      </c>
      <c r="Y28" s="455">
        <v>11.759612335661378</v>
      </c>
      <c r="Z28" s="760">
        <v>220266126.16198981</v>
      </c>
      <c r="AA28" s="455">
        <v>5.5312805631386679</v>
      </c>
    </row>
    <row r="29" spans="1:27" s="456" customFormat="1" ht="53.25" customHeight="1">
      <c r="A29" s="457" t="s">
        <v>187</v>
      </c>
      <c r="B29" s="453">
        <v>7666</v>
      </c>
      <c r="C29" s="758">
        <v>2390445.4569999999</v>
      </c>
      <c r="D29" s="453">
        <v>4875</v>
      </c>
      <c r="E29" s="758">
        <v>1634021.355</v>
      </c>
      <c r="F29" s="453">
        <v>555</v>
      </c>
      <c r="G29" s="758">
        <v>403835.66899999999</v>
      </c>
      <c r="H29" s="453">
        <v>0</v>
      </c>
      <c r="I29" s="758">
        <v>0</v>
      </c>
      <c r="J29" s="453">
        <v>13096</v>
      </c>
      <c r="K29" s="758">
        <v>4428302.4810000006</v>
      </c>
      <c r="L29" s="453">
        <v>68</v>
      </c>
      <c r="M29" s="758">
        <v>12231.966</v>
      </c>
      <c r="N29" s="453">
        <v>1263</v>
      </c>
      <c r="O29" s="758">
        <v>70507972.06400001</v>
      </c>
      <c r="P29" s="453">
        <v>77</v>
      </c>
      <c r="Q29" s="758">
        <v>42711.911</v>
      </c>
      <c r="R29" s="453">
        <v>4</v>
      </c>
      <c r="S29" s="758">
        <v>5680</v>
      </c>
      <c r="T29" s="453">
        <v>0</v>
      </c>
      <c r="U29" s="758">
        <v>0</v>
      </c>
      <c r="V29" s="453">
        <v>12317</v>
      </c>
      <c r="W29" s="758">
        <v>11934000</v>
      </c>
      <c r="X29" s="454">
        <v>26825</v>
      </c>
      <c r="Y29" s="455">
        <v>0.64147600939508276</v>
      </c>
      <c r="Z29" s="760">
        <v>86930898.422000021</v>
      </c>
      <c r="AA29" s="455">
        <v>2.1829919886281934</v>
      </c>
    </row>
    <row r="30" spans="1:27" s="456" customFormat="1" ht="53.25" customHeight="1">
      <c r="A30" s="460" t="s">
        <v>885</v>
      </c>
      <c r="B30" s="453">
        <v>10652</v>
      </c>
      <c r="C30" s="758">
        <v>4210607</v>
      </c>
      <c r="D30" s="453">
        <v>6388</v>
      </c>
      <c r="E30" s="758">
        <v>2367689</v>
      </c>
      <c r="F30" s="453">
        <v>1732</v>
      </c>
      <c r="G30" s="758">
        <v>857014</v>
      </c>
      <c r="H30" s="453">
        <v>0</v>
      </c>
      <c r="I30" s="758">
        <v>0</v>
      </c>
      <c r="J30" s="453">
        <v>18772</v>
      </c>
      <c r="K30" s="758">
        <v>7435310</v>
      </c>
      <c r="L30" s="453">
        <v>0</v>
      </c>
      <c r="M30" s="758">
        <v>0</v>
      </c>
      <c r="N30" s="453">
        <v>8</v>
      </c>
      <c r="O30" s="758">
        <v>6664104</v>
      </c>
      <c r="P30" s="453">
        <v>129</v>
      </c>
      <c r="Q30" s="758">
        <v>109344</v>
      </c>
      <c r="R30" s="453">
        <v>0</v>
      </c>
      <c r="S30" s="758">
        <v>0</v>
      </c>
      <c r="T30" s="453">
        <v>0</v>
      </c>
      <c r="U30" s="758">
        <v>0</v>
      </c>
      <c r="V30" s="453">
        <v>13271</v>
      </c>
      <c r="W30" s="758">
        <v>5233050</v>
      </c>
      <c r="X30" s="454">
        <v>32180</v>
      </c>
      <c r="Y30" s="455">
        <v>0.76953207762660814</v>
      </c>
      <c r="Z30" s="760">
        <v>19441808</v>
      </c>
      <c r="AA30" s="455">
        <v>0.48821894031762003</v>
      </c>
    </row>
    <row r="31" spans="1:27" s="15" customFormat="1" ht="60.75" customHeight="1">
      <c r="A31" s="448" t="s">
        <v>268</v>
      </c>
      <c r="B31" s="449">
        <v>911795</v>
      </c>
      <c r="C31" s="765">
        <v>230537062.82343465</v>
      </c>
      <c r="D31" s="449">
        <v>1064740</v>
      </c>
      <c r="E31" s="765">
        <v>241027870.77058208</v>
      </c>
      <c r="F31" s="449">
        <v>546319</v>
      </c>
      <c r="G31" s="765">
        <v>136725088.47661161</v>
      </c>
      <c r="H31" s="449">
        <v>4346</v>
      </c>
      <c r="I31" s="765">
        <v>652366.88199999998</v>
      </c>
      <c r="J31" s="449">
        <v>2527200</v>
      </c>
      <c r="K31" s="765">
        <v>608942388.95262837</v>
      </c>
      <c r="L31" s="449">
        <v>177967</v>
      </c>
      <c r="M31" s="765">
        <v>13660710.152670002</v>
      </c>
      <c r="N31" s="449">
        <v>886530</v>
      </c>
      <c r="O31" s="765">
        <v>1945777728.4787574</v>
      </c>
      <c r="P31" s="449">
        <v>8205</v>
      </c>
      <c r="Q31" s="765">
        <v>2767504.5150000001</v>
      </c>
      <c r="R31" s="449">
        <v>31248</v>
      </c>
      <c r="S31" s="765">
        <v>73047830.224490002</v>
      </c>
      <c r="T31" s="449">
        <v>8712</v>
      </c>
      <c r="U31" s="765">
        <v>4271670.6833200008</v>
      </c>
      <c r="V31" s="449">
        <v>541900</v>
      </c>
      <c r="W31" s="765">
        <v>1333722613.6300001</v>
      </c>
      <c r="X31" s="450">
        <v>4181762</v>
      </c>
      <c r="Y31" s="463">
        <v>100</v>
      </c>
      <c r="Z31" s="450">
        <v>3982190446.6368647</v>
      </c>
      <c r="AA31" s="463">
        <v>100</v>
      </c>
    </row>
    <row r="32" spans="1:27">
      <c r="A32" s="20"/>
      <c r="B32" s="21"/>
      <c r="C32" s="754"/>
      <c r="D32" s="21"/>
      <c r="E32" s="754"/>
      <c r="F32" s="21"/>
      <c r="G32" s="754"/>
      <c r="H32" s="21"/>
      <c r="I32" s="754"/>
      <c r="J32" s="21"/>
      <c r="K32" s="754"/>
      <c r="L32" s="21"/>
      <c r="M32" s="754"/>
      <c r="N32" s="21"/>
      <c r="O32" s="754"/>
      <c r="P32" s="21"/>
      <c r="Q32" s="754"/>
      <c r="R32" s="21"/>
      <c r="S32" s="754"/>
      <c r="T32" s="21"/>
      <c r="U32" s="754"/>
      <c r="V32" s="21"/>
      <c r="W32" s="754"/>
      <c r="X32" s="21"/>
      <c r="Y32" s="21"/>
      <c r="Z32" s="753"/>
      <c r="AA32" s="21"/>
    </row>
    <row r="33" spans="24:25">
      <c r="X33" s="175"/>
      <c r="Y33" s="175"/>
    </row>
  </sheetData>
  <mergeCells count="20">
    <mergeCell ref="Y6:Y7"/>
    <mergeCell ref="AA6:AA7"/>
    <mergeCell ref="A4:A8"/>
    <mergeCell ref="B4:O4"/>
    <mergeCell ref="P4:Q5"/>
    <mergeCell ref="R4:S5"/>
    <mergeCell ref="T4:U5"/>
    <mergeCell ref="B5:K5"/>
    <mergeCell ref="L5:M5"/>
    <mergeCell ref="N5:O5"/>
    <mergeCell ref="B6:C6"/>
    <mergeCell ref="D6:E6"/>
    <mergeCell ref="F6:G6"/>
    <mergeCell ref="H6:I6"/>
    <mergeCell ref="J6:K6"/>
    <mergeCell ref="A1:D1"/>
    <mergeCell ref="A2:D2"/>
    <mergeCell ref="Y3:AA3"/>
    <mergeCell ref="V4:W5"/>
    <mergeCell ref="X4:AA5"/>
  </mergeCells>
  <printOptions horizontalCentered="1"/>
  <pageMargins left="0.16" right="0.16" top="0.75" bottom="0.75" header="0.3" footer="0.3"/>
  <pageSetup paperSize="9" scale="26" orientation="landscape" r:id="rId1"/>
  <headerFooter alignWithMargins="0">
    <oddFooter>&amp;C&amp;16 14</oddFooter>
  </headerFooter>
  <rowBreaks count="1" manualBreakCount="1">
    <brk id="3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</sheetPr>
  <dimension ref="A1:AA159"/>
  <sheetViews>
    <sheetView view="pageBreakPreview" topLeftCell="A130" zoomScale="25" zoomScaleNormal="40" zoomScaleSheetLayoutView="25" workbookViewId="0">
      <pane xSplit="1" topLeftCell="B1" activePane="topRight" state="frozen"/>
      <selection activeCell="O18" sqref="O18"/>
      <selection pane="topRight" activeCell="N142" sqref="N142"/>
    </sheetView>
  </sheetViews>
  <sheetFormatPr defaultColWidth="9" defaultRowHeight="33.75"/>
  <cols>
    <col min="1" max="1" width="20.5703125" style="1108" customWidth="1"/>
    <col min="2" max="2" width="24" style="1108" bestFit="1" customWidth="1"/>
    <col min="3" max="3" width="34.42578125" style="784" customWidth="1"/>
    <col min="4" max="4" width="24" style="1108" bestFit="1" customWidth="1"/>
    <col min="5" max="5" width="46.28515625" style="784" bestFit="1" customWidth="1"/>
    <col min="6" max="6" width="22.5703125" style="1108" bestFit="1" customWidth="1"/>
    <col min="7" max="7" width="33.5703125" style="784" customWidth="1"/>
    <col min="8" max="8" width="18.28515625" style="1108" customWidth="1"/>
    <col min="9" max="9" width="34.85546875" style="784" bestFit="1" customWidth="1"/>
    <col min="10" max="10" width="24" style="1108" bestFit="1" customWidth="1"/>
    <col min="11" max="11" width="46.28515625" style="784" bestFit="1" customWidth="1"/>
    <col min="12" max="12" width="20.5703125" style="1108" bestFit="1" customWidth="1"/>
    <col min="13" max="13" width="41.140625" style="784" bestFit="1" customWidth="1"/>
    <col min="14" max="14" width="24" style="1109" bestFit="1" customWidth="1"/>
    <col min="15" max="15" width="39.7109375" style="1110" customWidth="1"/>
    <col min="16" max="16" width="17.28515625" style="1109" bestFit="1" customWidth="1"/>
    <col min="17" max="17" width="41.140625" style="1110" bestFit="1" customWidth="1"/>
    <col min="18" max="18" width="20.5703125" style="1109" bestFit="1" customWidth="1"/>
    <col min="19" max="19" width="26" style="1110" customWidth="1"/>
    <col min="20" max="20" width="16.85546875" style="1109" bestFit="1" customWidth="1"/>
    <col min="21" max="21" width="33.140625" style="1110" customWidth="1"/>
    <col min="22" max="22" width="24" style="1109" bestFit="1" customWidth="1"/>
    <col min="23" max="23" width="47.28515625" style="1110" bestFit="1" customWidth="1"/>
    <col min="24" max="24" width="26.28515625" style="1108" bestFit="1" customWidth="1"/>
    <col min="25" max="25" width="19.7109375" style="1108" bestFit="1" customWidth="1"/>
    <col min="26" max="26" width="50.140625" style="784" bestFit="1" customWidth="1"/>
    <col min="27" max="27" width="24" style="1108" bestFit="1" customWidth="1"/>
    <col min="28" max="16384" width="9" style="1108"/>
  </cols>
  <sheetData>
    <row r="1" spans="1:27" ht="42.75" customHeight="1">
      <c r="A1" s="1107" t="s">
        <v>949</v>
      </c>
    </row>
    <row r="2" spans="1:27" ht="42.75" customHeight="1">
      <c r="A2" s="1111" t="s">
        <v>950</v>
      </c>
    </row>
    <row r="3" spans="1:27">
      <c r="A3" s="1112"/>
      <c r="X3" s="1695" t="s">
        <v>510</v>
      </c>
      <c r="Y3" s="1695"/>
      <c r="Z3" s="1696"/>
      <c r="AA3" s="1695"/>
    </row>
    <row r="4" spans="1:27" s="1113" customFormat="1" ht="91.5" customHeight="1">
      <c r="A4" s="1680" t="s">
        <v>284</v>
      </c>
      <c r="B4" s="1683" t="s">
        <v>694</v>
      </c>
      <c r="C4" s="1684"/>
      <c r="D4" s="1685"/>
      <c r="E4" s="1684"/>
      <c r="F4" s="1685"/>
      <c r="G4" s="1684"/>
      <c r="H4" s="1685"/>
      <c r="I4" s="1684"/>
      <c r="J4" s="1685"/>
      <c r="K4" s="1684"/>
      <c r="L4" s="1685"/>
      <c r="M4" s="1684"/>
      <c r="N4" s="1685"/>
      <c r="O4" s="1686"/>
      <c r="P4" s="1687" t="s">
        <v>701</v>
      </c>
      <c r="Q4" s="1688"/>
      <c r="R4" s="1687" t="s">
        <v>577</v>
      </c>
      <c r="S4" s="1688"/>
      <c r="T4" s="1687" t="s">
        <v>578</v>
      </c>
      <c r="U4" s="1688"/>
      <c r="V4" s="1687" t="s">
        <v>514</v>
      </c>
      <c r="W4" s="1688"/>
      <c r="X4" s="1711" t="s">
        <v>700</v>
      </c>
      <c r="Y4" s="1712"/>
      <c r="Z4" s="1699"/>
      <c r="AA4" s="1713"/>
    </row>
    <row r="5" spans="1:27" s="1113" customFormat="1" ht="91.5" customHeight="1">
      <c r="A5" s="1681"/>
      <c r="B5" s="1705" t="s">
        <v>204</v>
      </c>
      <c r="C5" s="1706"/>
      <c r="D5" s="1707"/>
      <c r="E5" s="1706"/>
      <c r="F5" s="1707"/>
      <c r="G5" s="1706"/>
      <c r="H5" s="1707"/>
      <c r="I5" s="1706"/>
      <c r="J5" s="1707"/>
      <c r="K5" s="1708"/>
      <c r="L5" s="1691" t="s">
        <v>209</v>
      </c>
      <c r="M5" s="1692"/>
      <c r="N5" s="1691" t="s">
        <v>210</v>
      </c>
      <c r="O5" s="1692"/>
      <c r="P5" s="1689"/>
      <c r="Q5" s="1690"/>
      <c r="R5" s="1689"/>
      <c r="S5" s="1690"/>
      <c r="T5" s="1689"/>
      <c r="U5" s="1690"/>
      <c r="V5" s="1689"/>
      <c r="W5" s="1690"/>
      <c r="X5" s="1714"/>
      <c r="Y5" s="1715"/>
      <c r="Z5" s="1703"/>
      <c r="AA5" s="1716"/>
    </row>
    <row r="6" spans="1:27" s="1113" customFormat="1" ht="91.5" customHeight="1">
      <c r="A6" s="1681"/>
      <c r="B6" s="1693" t="s">
        <v>205</v>
      </c>
      <c r="C6" s="1694"/>
      <c r="D6" s="1693" t="s">
        <v>695</v>
      </c>
      <c r="E6" s="1694"/>
      <c r="F6" s="1693" t="s">
        <v>207</v>
      </c>
      <c r="G6" s="1694"/>
      <c r="H6" s="1693" t="s">
        <v>696</v>
      </c>
      <c r="I6" s="1694"/>
      <c r="J6" s="1693" t="s">
        <v>335</v>
      </c>
      <c r="K6" s="1694"/>
      <c r="L6" s="1114" t="s">
        <v>274</v>
      </c>
      <c r="M6" s="1115" t="s">
        <v>275</v>
      </c>
      <c r="N6" s="1114" t="s">
        <v>274</v>
      </c>
      <c r="O6" s="1115" t="s">
        <v>275</v>
      </c>
      <c r="P6" s="1114" t="s">
        <v>274</v>
      </c>
      <c r="Q6" s="1115" t="s">
        <v>275</v>
      </c>
      <c r="R6" s="1114" t="s">
        <v>274</v>
      </c>
      <c r="S6" s="1115" t="s">
        <v>275</v>
      </c>
      <c r="T6" s="1114" t="s">
        <v>274</v>
      </c>
      <c r="U6" s="1115" t="s">
        <v>275</v>
      </c>
      <c r="V6" s="1114" t="s">
        <v>274</v>
      </c>
      <c r="W6" s="1115" t="s">
        <v>275</v>
      </c>
      <c r="X6" s="1114" t="s">
        <v>274</v>
      </c>
      <c r="Y6" s="1709" t="s">
        <v>276</v>
      </c>
      <c r="Z6" s="1115" t="s">
        <v>275</v>
      </c>
      <c r="AA6" s="1709" t="s">
        <v>276</v>
      </c>
    </row>
    <row r="7" spans="1:27" s="1113" customFormat="1" ht="91.5" customHeight="1">
      <c r="A7" s="1681"/>
      <c r="B7" s="1116" t="s">
        <v>783</v>
      </c>
      <c r="C7" s="1117" t="s">
        <v>785</v>
      </c>
      <c r="D7" s="1116" t="s">
        <v>783</v>
      </c>
      <c r="E7" s="1117" t="s">
        <v>785</v>
      </c>
      <c r="F7" s="1116" t="s">
        <v>783</v>
      </c>
      <c r="G7" s="1117" t="s">
        <v>785</v>
      </c>
      <c r="H7" s="1116" t="s">
        <v>783</v>
      </c>
      <c r="I7" s="1117" t="s">
        <v>785</v>
      </c>
      <c r="J7" s="1116" t="s">
        <v>783</v>
      </c>
      <c r="K7" s="1117" t="s">
        <v>785</v>
      </c>
      <c r="L7" s="1114" t="s">
        <v>277</v>
      </c>
      <c r="M7" s="1115" t="s">
        <v>278</v>
      </c>
      <c r="N7" s="1114" t="s">
        <v>277</v>
      </c>
      <c r="O7" s="1115" t="s">
        <v>278</v>
      </c>
      <c r="P7" s="1114" t="s">
        <v>277</v>
      </c>
      <c r="Q7" s="1115" t="s">
        <v>278</v>
      </c>
      <c r="R7" s="1114" t="s">
        <v>277</v>
      </c>
      <c r="S7" s="1115" t="s">
        <v>278</v>
      </c>
      <c r="T7" s="1114" t="s">
        <v>277</v>
      </c>
      <c r="U7" s="1115" t="s">
        <v>278</v>
      </c>
      <c r="V7" s="1114" t="s">
        <v>277</v>
      </c>
      <c r="W7" s="1115" t="s">
        <v>278</v>
      </c>
      <c r="X7" s="1114" t="s">
        <v>277</v>
      </c>
      <c r="Y7" s="1710"/>
      <c r="Z7" s="1115" t="s">
        <v>278</v>
      </c>
      <c r="AA7" s="1710"/>
    </row>
    <row r="8" spans="1:27" s="1113" customFormat="1" ht="91.5" customHeight="1">
      <c r="A8" s="1682"/>
      <c r="B8" s="1118" t="s">
        <v>788</v>
      </c>
      <c r="C8" s="1119" t="s">
        <v>280</v>
      </c>
      <c r="D8" s="1118" t="s">
        <v>788</v>
      </c>
      <c r="E8" s="1119" t="s">
        <v>280</v>
      </c>
      <c r="F8" s="1118" t="s">
        <v>788</v>
      </c>
      <c r="G8" s="1119" t="s">
        <v>280</v>
      </c>
      <c r="H8" s="1118" t="s">
        <v>788</v>
      </c>
      <c r="I8" s="1119" t="s">
        <v>280</v>
      </c>
      <c r="J8" s="1118" t="s">
        <v>788</v>
      </c>
      <c r="K8" s="1119" t="s">
        <v>280</v>
      </c>
      <c r="L8" s="1118" t="s">
        <v>784</v>
      </c>
      <c r="M8" s="1119" t="s">
        <v>280</v>
      </c>
      <c r="N8" s="1118" t="s">
        <v>784</v>
      </c>
      <c r="O8" s="1119" t="s">
        <v>280</v>
      </c>
      <c r="P8" s="1118" t="s">
        <v>784</v>
      </c>
      <c r="Q8" s="1119" t="s">
        <v>280</v>
      </c>
      <c r="R8" s="1118" t="s">
        <v>784</v>
      </c>
      <c r="S8" s="1119" t="s">
        <v>280</v>
      </c>
      <c r="T8" s="1118" t="s">
        <v>784</v>
      </c>
      <c r="U8" s="1119" t="s">
        <v>280</v>
      </c>
      <c r="V8" s="1118" t="s">
        <v>784</v>
      </c>
      <c r="W8" s="1119" t="s">
        <v>280</v>
      </c>
      <c r="X8" s="1118" t="s">
        <v>784</v>
      </c>
      <c r="Y8" s="1120" t="s">
        <v>281</v>
      </c>
      <c r="Z8" s="1119" t="s">
        <v>280</v>
      </c>
      <c r="AA8" s="1120" t="s">
        <v>281</v>
      </c>
    </row>
    <row r="9" spans="1:27" ht="78.75" customHeight="1">
      <c r="A9" s="1121" t="s">
        <v>771</v>
      </c>
      <c r="B9" s="1122">
        <v>0</v>
      </c>
      <c r="C9" s="1123">
        <v>0</v>
      </c>
      <c r="D9" s="1122">
        <v>1409</v>
      </c>
      <c r="E9" s="1123">
        <v>306561.38</v>
      </c>
      <c r="F9" s="1122">
        <v>0</v>
      </c>
      <c r="G9" s="1123">
        <v>0</v>
      </c>
      <c r="H9" s="1122">
        <v>0</v>
      </c>
      <c r="I9" s="1123">
        <v>0</v>
      </c>
      <c r="J9" s="1122">
        <v>1409</v>
      </c>
      <c r="K9" s="1123">
        <v>306561.38</v>
      </c>
      <c r="L9" s="1122">
        <v>0</v>
      </c>
      <c r="M9" s="1123">
        <v>0</v>
      </c>
      <c r="N9" s="1122">
        <v>108</v>
      </c>
      <c r="O9" s="1123">
        <v>99495750.763419494</v>
      </c>
      <c r="P9" s="1122">
        <v>0</v>
      </c>
      <c r="Q9" s="1123">
        <v>0</v>
      </c>
      <c r="R9" s="1122">
        <v>0</v>
      </c>
      <c r="S9" s="1123">
        <v>0</v>
      </c>
      <c r="T9" s="1122">
        <v>0</v>
      </c>
      <c r="U9" s="1123">
        <v>0</v>
      </c>
      <c r="V9" s="1122">
        <v>48</v>
      </c>
      <c r="W9" s="1123">
        <v>16925</v>
      </c>
      <c r="X9" s="1124">
        <v>1565</v>
      </c>
      <c r="Y9" s="1125">
        <v>8.6504903418519019E-2</v>
      </c>
      <c r="Z9" s="1126">
        <v>99819237.143419489</v>
      </c>
      <c r="AA9" s="1127">
        <v>5.0588673008304905</v>
      </c>
    </row>
    <row r="10" spans="1:27" ht="78.75" customHeight="1">
      <c r="A10" s="1128" t="s">
        <v>169</v>
      </c>
      <c r="B10" s="1122">
        <v>4</v>
      </c>
      <c r="C10" s="1123">
        <v>214.477</v>
      </c>
      <c r="D10" s="1122">
        <v>91745</v>
      </c>
      <c r="E10" s="1123">
        <v>29608699.964000002</v>
      </c>
      <c r="F10" s="1122">
        <v>150440</v>
      </c>
      <c r="G10" s="1123">
        <v>27452708.135000002</v>
      </c>
      <c r="H10" s="1122">
        <v>0</v>
      </c>
      <c r="I10" s="1123">
        <v>0</v>
      </c>
      <c r="J10" s="1122">
        <v>242189</v>
      </c>
      <c r="K10" s="1123">
        <v>57061622.575999998</v>
      </c>
      <c r="L10" s="1122">
        <v>0</v>
      </c>
      <c r="M10" s="1123">
        <v>0</v>
      </c>
      <c r="N10" s="1122">
        <v>0</v>
      </c>
      <c r="O10" s="1123">
        <v>0</v>
      </c>
      <c r="P10" s="1122">
        <v>0</v>
      </c>
      <c r="Q10" s="1123">
        <v>0</v>
      </c>
      <c r="R10" s="1122">
        <v>0</v>
      </c>
      <c r="S10" s="1123">
        <v>0</v>
      </c>
      <c r="T10" s="1122">
        <v>0</v>
      </c>
      <c r="U10" s="1123">
        <v>0</v>
      </c>
      <c r="V10" s="1122">
        <v>0</v>
      </c>
      <c r="W10" s="1123">
        <v>0</v>
      </c>
      <c r="X10" s="1124">
        <v>242189</v>
      </c>
      <c r="Y10" s="1125">
        <v>13.386923996183835</v>
      </c>
      <c r="Z10" s="1126">
        <v>57061622.575999998</v>
      </c>
      <c r="AA10" s="1127">
        <v>2.8918992455061798</v>
      </c>
    </row>
    <row r="11" spans="1:27" ht="78.75" customHeight="1">
      <c r="A11" s="1128" t="s">
        <v>282</v>
      </c>
      <c r="B11" s="1122">
        <v>0</v>
      </c>
      <c r="C11" s="1123">
        <v>0</v>
      </c>
      <c r="D11" s="1122">
        <v>2811</v>
      </c>
      <c r="E11" s="1123">
        <v>1035188.059</v>
      </c>
      <c r="F11" s="1122">
        <v>7</v>
      </c>
      <c r="G11" s="1123">
        <v>4400</v>
      </c>
      <c r="H11" s="1122">
        <v>0</v>
      </c>
      <c r="I11" s="1123">
        <v>0</v>
      </c>
      <c r="J11" s="1122">
        <v>2818</v>
      </c>
      <c r="K11" s="1123">
        <v>1039588.059</v>
      </c>
      <c r="L11" s="1122">
        <v>0</v>
      </c>
      <c r="M11" s="1123">
        <v>0</v>
      </c>
      <c r="N11" s="1122">
        <v>0</v>
      </c>
      <c r="O11" s="1123">
        <v>0</v>
      </c>
      <c r="P11" s="1122">
        <v>0</v>
      </c>
      <c r="Q11" s="1123">
        <v>0</v>
      </c>
      <c r="R11" s="1122">
        <v>0</v>
      </c>
      <c r="S11" s="1123">
        <v>0</v>
      </c>
      <c r="T11" s="1122">
        <v>0</v>
      </c>
      <c r="U11" s="1123">
        <v>0</v>
      </c>
      <c r="V11" s="1122">
        <v>0</v>
      </c>
      <c r="W11" s="1123">
        <v>0</v>
      </c>
      <c r="X11" s="1124">
        <v>2818</v>
      </c>
      <c r="Y11" s="1125">
        <v>0.15576410085200421</v>
      </c>
      <c r="Z11" s="1126">
        <v>1039588.059</v>
      </c>
      <c r="AA11" s="1127">
        <v>5.2686618216212684E-2</v>
      </c>
    </row>
    <row r="12" spans="1:27" ht="78.75" customHeight="1">
      <c r="A12" s="1128" t="s">
        <v>171</v>
      </c>
      <c r="B12" s="1122">
        <v>478</v>
      </c>
      <c r="C12" s="1123">
        <v>93776</v>
      </c>
      <c r="D12" s="1122">
        <v>27281</v>
      </c>
      <c r="E12" s="1123">
        <v>7204130</v>
      </c>
      <c r="F12" s="1122">
        <v>99</v>
      </c>
      <c r="G12" s="1123">
        <v>65007</v>
      </c>
      <c r="H12" s="1122">
        <v>0</v>
      </c>
      <c r="I12" s="1123">
        <v>0</v>
      </c>
      <c r="J12" s="1122">
        <v>27858</v>
      </c>
      <c r="K12" s="1123">
        <v>7362913</v>
      </c>
      <c r="L12" s="1122">
        <v>0</v>
      </c>
      <c r="M12" s="1123">
        <v>0</v>
      </c>
      <c r="N12" s="1122">
        <v>620</v>
      </c>
      <c r="O12" s="1123">
        <v>21188328.537091698</v>
      </c>
      <c r="P12" s="1122">
        <v>11</v>
      </c>
      <c r="Q12" s="1123">
        <v>1158</v>
      </c>
      <c r="R12" s="1122">
        <v>0</v>
      </c>
      <c r="S12" s="1123">
        <v>0</v>
      </c>
      <c r="T12" s="1122">
        <v>0</v>
      </c>
      <c r="U12" s="1123">
        <v>0</v>
      </c>
      <c r="V12" s="1122">
        <v>169</v>
      </c>
      <c r="W12" s="1123">
        <v>84755</v>
      </c>
      <c r="X12" s="1124">
        <v>28658</v>
      </c>
      <c r="Y12" s="1125">
        <v>1.5840623144842927</v>
      </c>
      <c r="Z12" s="1126">
        <v>28637154.537091698</v>
      </c>
      <c r="AA12" s="1127">
        <v>1.4513391288331767</v>
      </c>
    </row>
    <row r="13" spans="1:27" ht="78.75" customHeight="1">
      <c r="A13" s="1128" t="s">
        <v>172</v>
      </c>
      <c r="B13" s="1122">
        <v>15899</v>
      </c>
      <c r="C13" s="1123">
        <v>3560163</v>
      </c>
      <c r="D13" s="1122">
        <v>46466</v>
      </c>
      <c r="E13" s="1123">
        <v>12192150</v>
      </c>
      <c r="F13" s="1122">
        <v>225</v>
      </c>
      <c r="G13" s="1123">
        <v>146074</v>
      </c>
      <c r="H13" s="1122">
        <v>0</v>
      </c>
      <c r="I13" s="1123">
        <v>0</v>
      </c>
      <c r="J13" s="1122">
        <v>62590</v>
      </c>
      <c r="K13" s="1123">
        <v>15898387</v>
      </c>
      <c r="L13" s="1122">
        <v>0</v>
      </c>
      <c r="M13" s="1123">
        <v>0</v>
      </c>
      <c r="N13" s="1122">
        <v>0</v>
      </c>
      <c r="O13" s="1123">
        <v>0</v>
      </c>
      <c r="P13" s="1122">
        <v>3</v>
      </c>
      <c r="Q13" s="1123">
        <v>222</v>
      </c>
      <c r="R13" s="1122">
        <v>0</v>
      </c>
      <c r="S13" s="1123">
        <v>0</v>
      </c>
      <c r="T13" s="1122">
        <v>0</v>
      </c>
      <c r="U13" s="1123">
        <v>0</v>
      </c>
      <c r="V13" s="1122">
        <v>4442</v>
      </c>
      <c r="W13" s="1123">
        <v>5080300</v>
      </c>
      <c r="X13" s="1124">
        <v>67035</v>
      </c>
      <c r="Y13" s="1125">
        <v>3.7053394253421228</v>
      </c>
      <c r="Z13" s="1126">
        <v>20978909</v>
      </c>
      <c r="AA13" s="1127">
        <v>1.0632170690175926</v>
      </c>
    </row>
    <row r="14" spans="1:27" ht="78.75" customHeight="1">
      <c r="A14" s="1128" t="s">
        <v>173</v>
      </c>
      <c r="B14" s="1122">
        <v>0</v>
      </c>
      <c r="C14" s="1123">
        <v>0</v>
      </c>
      <c r="D14" s="1122">
        <v>19</v>
      </c>
      <c r="E14" s="1123">
        <v>4850</v>
      </c>
      <c r="F14" s="1122">
        <v>0</v>
      </c>
      <c r="G14" s="1123">
        <v>0</v>
      </c>
      <c r="H14" s="1122">
        <v>0</v>
      </c>
      <c r="I14" s="1123">
        <v>0</v>
      </c>
      <c r="J14" s="1122">
        <v>19</v>
      </c>
      <c r="K14" s="1123">
        <v>4850</v>
      </c>
      <c r="L14" s="1122">
        <v>0</v>
      </c>
      <c r="M14" s="1123">
        <v>0</v>
      </c>
      <c r="N14" s="1122">
        <v>16</v>
      </c>
      <c r="O14" s="1123">
        <v>1139950</v>
      </c>
      <c r="P14" s="1122">
        <v>0</v>
      </c>
      <c r="Q14" s="1123">
        <v>0</v>
      </c>
      <c r="R14" s="1122">
        <v>0</v>
      </c>
      <c r="S14" s="1123">
        <v>0</v>
      </c>
      <c r="T14" s="1122">
        <v>0</v>
      </c>
      <c r="U14" s="1123">
        <v>0</v>
      </c>
      <c r="V14" s="1122">
        <v>0</v>
      </c>
      <c r="W14" s="1123">
        <v>0</v>
      </c>
      <c r="X14" s="1124">
        <v>35</v>
      </c>
      <c r="Y14" s="1125">
        <v>1.934614453449307E-3</v>
      </c>
      <c r="Z14" s="1126">
        <v>1144800</v>
      </c>
      <c r="AA14" s="1127">
        <v>5.8018789280764795E-2</v>
      </c>
    </row>
    <row r="15" spans="1:27" ht="78.75" customHeight="1">
      <c r="A15" s="1128" t="s">
        <v>174</v>
      </c>
      <c r="B15" s="1122">
        <v>111</v>
      </c>
      <c r="C15" s="1123">
        <v>4753.0600000000004</v>
      </c>
      <c r="D15" s="1122">
        <v>238</v>
      </c>
      <c r="E15" s="1123">
        <v>23213.99</v>
      </c>
      <c r="F15" s="1122">
        <v>1</v>
      </c>
      <c r="G15" s="1123">
        <v>100</v>
      </c>
      <c r="H15" s="1122">
        <v>0</v>
      </c>
      <c r="I15" s="1123">
        <v>0</v>
      </c>
      <c r="J15" s="1122">
        <v>350</v>
      </c>
      <c r="K15" s="1123">
        <v>28067.050000000003</v>
      </c>
      <c r="L15" s="1122">
        <v>0</v>
      </c>
      <c r="M15" s="1123">
        <v>0</v>
      </c>
      <c r="N15" s="1122">
        <v>0</v>
      </c>
      <c r="O15" s="1123">
        <v>49056923.140000001</v>
      </c>
      <c r="P15" s="1122">
        <v>3</v>
      </c>
      <c r="Q15" s="1123">
        <v>263.77999999999997</v>
      </c>
      <c r="R15" s="1122">
        <v>0</v>
      </c>
      <c r="S15" s="1123">
        <v>0</v>
      </c>
      <c r="T15" s="1122">
        <v>0</v>
      </c>
      <c r="U15" s="1123">
        <v>0</v>
      </c>
      <c r="V15" s="1122">
        <v>0</v>
      </c>
      <c r="W15" s="1123">
        <v>0</v>
      </c>
      <c r="X15" s="1124">
        <v>353</v>
      </c>
      <c r="Y15" s="1125">
        <v>1.9511968630503012E-2</v>
      </c>
      <c r="Z15" s="1126">
        <v>49085253.969999999</v>
      </c>
      <c r="AA15" s="1127">
        <v>2.4876546181675869</v>
      </c>
    </row>
    <row r="16" spans="1:27" ht="78.75" customHeight="1">
      <c r="A16" s="1128" t="s">
        <v>175</v>
      </c>
      <c r="B16" s="1122">
        <v>4266</v>
      </c>
      <c r="C16" s="1123">
        <v>1112910.8052600001</v>
      </c>
      <c r="D16" s="1122">
        <v>28133</v>
      </c>
      <c r="E16" s="1123">
        <v>5557500.5219999999</v>
      </c>
      <c r="F16" s="1122">
        <v>76</v>
      </c>
      <c r="G16" s="1123">
        <v>55571.061000000002</v>
      </c>
      <c r="H16" s="1122">
        <v>0</v>
      </c>
      <c r="I16" s="1123">
        <v>0</v>
      </c>
      <c r="J16" s="1122">
        <v>32475</v>
      </c>
      <c r="K16" s="1123">
        <v>6725982.3882600004</v>
      </c>
      <c r="L16" s="1122">
        <v>1186</v>
      </c>
      <c r="M16" s="1123">
        <v>127055.497</v>
      </c>
      <c r="N16" s="1122">
        <v>16010</v>
      </c>
      <c r="O16" s="1123">
        <v>315174476.13950002</v>
      </c>
      <c r="P16" s="1122">
        <v>10</v>
      </c>
      <c r="Q16" s="1123">
        <v>358.78500000000003</v>
      </c>
      <c r="R16" s="1122">
        <v>0</v>
      </c>
      <c r="S16" s="1123">
        <v>0</v>
      </c>
      <c r="T16" s="1122">
        <v>0</v>
      </c>
      <c r="U16" s="1123">
        <v>0</v>
      </c>
      <c r="V16" s="1122">
        <v>36</v>
      </c>
      <c r="W16" s="1123">
        <v>14600</v>
      </c>
      <c r="X16" s="1124">
        <v>49717</v>
      </c>
      <c r="Y16" s="1125">
        <v>2.7480921937754057</v>
      </c>
      <c r="Z16" s="1126">
        <v>322042472.80976003</v>
      </c>
      <c r="AA16" s="1127">
        <v>16.321204026385299</v>
      </c>
    </row>
    <row r="17" spans="1:27" ht="78.75" customHeight="1">
      <c r="A17" s="1128" t="s">
        <v>176</v>
      </c>
      <c r="B17" s="1122">
        <v>254</v>
      </c>
      <c r="C17" s="1123">
        <v>58523.046000000002</v>
      </c>
      <c r="D17" s="1122">
        <v>2524</v>
      </c>
      <c r="E17" s="1123">
        <v>318491.74400000001</v>
      </c>
      <c r="F17" s="1122">
        <v>5</v>
      </c>
      <c r="G17" s="1123">
        <v>1700</v>
      </c>
      <c r="H17" s="1122">
        <v>0</v>
      </c>
      <c r="I17" s="1123">
        <v>0</v>
      </c>
      <c r="J17" s="1122">
        <v>2783</v>
      </c>
      <c r="K17" s="1123">
        <v>378714.79</v>
      </c>
      <c r="L17" s="1122">
        <v>74</v>
      </c>
      <c r="M17" s="1123">
        <v>2724.51676</v>
      </c>
      <c r="N17" s="1122">
        <v>447</v>
      </c>
      <c r="O17" s="1123">
        <v>37719860.9951033</v>
      </c>
      <c r="P17" s="1122">
        <v>0</v>
      </c>
      <c r="Q17" s="1123">
        <v>0</v>
      </c>
      <c r="R17" s="1122">
        <v>0</v>
      </c>
      <c r="S17" s="1123">
        <v>0</v>
      </c>
      <c r="T17" s="1122">
        <v>0</v>
      </c>
      <c r="U17" s="1123">
        <v>0</v>
      </c>
      <c r="V17" s="1122">
        <v>0</v>
      </c>
      <c r="W17" s="1123">
        <v>0</v>
      </c>
      <c r="X17" s="1124">
        <v>3304</v>
      </c>
      <c r="Y17" s="1125">
        <v>0.1826276044056146</v>
      </c>
      <c r="Z17" s="1126">
        <v>38101300.301863298</v>
      </c>
      <c r="AA17" s="1127">
        <v>1.9309847253117984</v>
      </c>
    </row>
    <row r="18" spans="1:27" ht="78.75" customHeight="1">
      <c r="A18" s="1128" t="s">
        <v>177</v>
      </c>
      <c r="B18" s="1122">
        <v>1973</v>
      </c>
      <c r="C18" s="1123">
        <v>407168.57</v>
      </c>
      <c r="D18" s="1122">
        <v>42532</v>
      </c>
      <c r="E18" s="1123">
        <v>9510806.0500000007</v>
      </c>
      <c r="F18" s="1122">
        <v>188</v>
      </c>
      <c r="G18" s="1123">
        <v>129823.32</v>
      </c>
      <c r="H18" s="1122">
        <v>0</v>
      </c>
      <c r="I18" s="1123">
        <v>0</v>
      </c>
      <c r="J18" s="1122">
        <v>44693</v>
      </c>
      <c r="K18" s="1123">
        <v>10047797.939999999</v>
      </c>
      <c r="L18" s="1122">
        <v>0</v>
      </c>
      <c r="M18" s="1123">
        <v>0</v>
      </c>
      <c r="N18" s="1122">
        <v>0</v>
      </c>
      <c r="O18" s="1123">
        <v>36727066.149999999</v>
      </c>
      <c r="P18" s="1122">
        <v>2</v>
      </c>
      <c r="Q18" s="1123">
        <v>209.65</v>
      </c>
      <c r="R18" s="1122">
        <v>0</v>
      </c>
      <c r="S18" s="1123">
        <v>0</v>
      </c>
      <c r="T18" s="1122">
        <v>0</v>
      </c>
      <c r="U18" s="1123">
        <v>0</v>
      </c>
      <c r="V18" s="1122">
        <v>0</v>
      </c>
      <c r="W18" s="1123">
        <v>0</v>
      </c>
      <c r="X18" s="1124">
        <v>44695</v>
      </c>
      <c r="Y18" s="1125">
        <v>2.470502657054765</v>
      </c>
      <c r="Z18" s="1126">
        <v>46775073.739999995</v>
      </c>
      <c r="AA18" s="1127">
        <v>2.3705740277020388</v>
      </c>
    </row>
    <row r="19" spans="1:27" ht="78.75" customHeight="1">
      <c r="A19" s="1128" t="s">
        <v>178</v>
      </c>
      <c r="B19" s="1122">
        <v>100</v>
      </c>
      <c r="C19" s="1123">
        <v>26208.269</v>
      </c>
      <c r="D19" s="1122">
        <v>1385</v>
      </c>
      <c r="E19" s="1123">
        <v>226024.20800000001</v>
      </c>
      <c r="F19" s="1122">
        <v>0</v>
      </c>
      <c r="G19" s="1123">
        <v>0</v>
      </c>
      <c r="H19" s="1122"/>
      <c r="I19" s="1123"/>
      <c r="J19" s="1122">
        <v>1485</v>
      </c>
      <c r="K19" s="1123">
        <v>252232.47700000001</v>
      </c>
      <c r="L19" s="1122">
        <v>4</v>
      </c>
      <c r="M19" s="1123">
        <v>73.049000000000007</v>
      </c>
      <c r="N19" s="1122">
        <v>0</v>
      </c>
      <c r="O19" s="1123">
        <v>0</v>
      </c>
      <c r="P19" s="1122">
        <v>0</v>
      </c>
      <c r="Q19" s="1123">
        <v>0</v>
      </c>
      <c r="R19" s="1122">
        <v>0</v>
      </c>
      <c r="S19" s="1123">
        <v>0</v>
      </c>
      <c r="T19" s="1122"/>
      <c r="U19" s="1123"/>
      <c r="V19" s="1122">
        <v>6</v>
      </c>
      <c r="W19" s="1123">
        <v>11500</v>
      </c>
      <c r="X19" s="1124">
        <v>1495</v>
      </c>
      <c r="Y19" s="1125">
        <v>8.2635674511620405E-2</v>
      </c>
      <c r="Z19" s="1126">
        <v>263805.52600000001</v>
      </c>
      <c r="AA19" s="1127">
        <v>1.3369739014758315E-2</v>
      </c>
    </row>
    <row r="20" spans="1:27" ht="78.75" customHeight="1">
      <c r="A20" s="1128" t="s">
        <v>179</v>
      </c>
      <c r="B20" s="1122">
        <v>16284</v>
      </c>
      <c r="C20" s="1123">
        <v>5853739.77301999</v>
      </c>
      <c r="D20" s="1122">
        <v>41055</v>
      </c>
      <c r="E20" s="1123">
        <v>17726424.841199879</v>
      </c>
      <c r="F20" s="1122">
        <v>29328</v>
      </c>
      <c r="G20" s="1123">
        <v>57621801.023720004</v>
      </c>
      <c r="H20" s="1122">
        <v>0</v>
      </c>
      <c r="I20" s="1123">
        <v>0</v>
      </c>
      <c r="J20" s="1122">
        <v>86667</v>
      </c>
      <c r="K20" s="1123">
        <v>81201965.63793987</v>
      </c>
      <c r="L20" s="1122">
        <v>344</v>
      </c>
      <c r="M20" s="1123">
        <v>27672.939850000002</v>
      </c>
      <c r="N20" s="1122">
        <v>0</v>
      </c>
      <c r="O20" s="1123">
        <v>22377646.216550097</v>
      </c>
      <c r="P20" s="1122">
        <v>12</v>
      </c>
      <c r="Q20" s="1123">
        <v>1828.8288799999998</v>
      </c>
      <c r="R20" s="1122">
        <v>0</v>
      </c>
      <c r="S20" s="1123">
        <v>0</v>
      </c>
      <c r="T20" s="1122">
        <v>6</v>
      </c>
      <c r="U20" s="1123">
        <v>1575</v>
      </c>
      <c r="V20" s="1122">
        <v>166907</v>
      </c>
      <c r="W20" s="1123">
        <v>45272410</v>
      </c>
      <c r="X20" s="1124">
        <v>253936</v>
      </c>
      <c r="Y20" s="1125">
        <v>14.036235881460092</v>
      </c>
      <c r="Z20" s="1126">
        <v>148883098.62321997</v>
      </c>
      <c r="AA20" s="1127">
        <v>7.5454377415163547</v>
      </c>
    </row>
    <row r="21" spans="1:27" s="1109" customFormat="1" ht="78.75" customHeight="1">
      <c r="A21" s="1128" t="s">
        <v>180</v>
      </c>
      <c r="B21" s="1122">
        <v>53</v>
      </c>
      <c r="C21" s="1123">
        <v>8410</v>
      </c>
      <c r="D21" s="1122">
        <v>14742</v>
      </c>
      <c r="E21" s="1123">
        <v>2714801.45</v>
      </c>
      <c r="F21" s="1122">
        <v>29</v>
      </c>
      <c r="G21" s="1123">
        <v>22592.3</v>
      </c>
      <c r="H21" s="1122">
        <v>0</v>
      </c>
      <c r="I21" s="1123">
        <v>0</v>
      </c>
      <c r="J21" s="1122">
        <v>14824</v>
      </c>
      <c r="K21" s="1123">
        <v>2745803.75</v>
      </c>
      <c r="L21" s="1122">
        <v>63874</v>
      </c>
      <c r="M21" s="1123">
        <v>5254382.9000000004</v>
      </c>
      <c r="N21" s="1122">
        <v>19250</v>
      </c>
      <c r="O21" s="1123">
        <v>9550991.4600000009</v>
      </c>
      <c r="P21" s="1122">
        <v>0</v>
      </c>
      <c r="Q21" s="1123">
        <v>0</v>
      </c>
      <c r="R21" s="1122">
        <v>0</v>
      </c>
      <c r="S21" s="1123">
        <v>0</v>
      </c>
      <c r="T21" s="1122">
        <v>0</v>
      </c>
      <c r="U21" s="1123">
        <v>0</v>
      </c>
      <c r="V21" s="1122">
        <v>7488</v>
      </c>
      <c r="W21" s="1123">
        <v>2102540</v>
      </c>
      <c r="X21" s="1124">
        <v>105436</v>
      </c>
      <c r="Y21" s="1125">
        <v>5.8279431289680321</v>
      </c>
      <c r="Z21" s="1126">
        <v>19653718.109999999</v>
      </c>
      <c r="AA21" s="1129">
        <v>0.99605601817578693</v>
      </c>
    </row>
    <row r="22" spans="1:27" ht="78.75" customHeight="1">
      <c r="A22" s="1130" t="s">
        <v>181</v>
      </c>
      <c r="B22" s="1122">
        <v>0</v>
      </c>
      <c r="C22" s="1123">
        <v>0</v>
      </c>
      <c r="D22" s="1122">
        <v>1298</v>
      </c>
      <c r="E22" s="1123">
        <v>190745.92851</v>
      </c>
      <c r="F22" s="1122">
        <v>230</v>
      </c>
      <c r="G22" s="1123">
        <v>74991.313169999994</v>
      </c>
      <c r="H22" s="1122">
        <v>0</v>
      </c>
      <c r="I22" s="1123">
        <v>0</v>
      </c>
      <c r="J22" s="1122">
        <v>1528</v>
      </c>
      <c r="K22" s="1123">
        <v>265737.24167999998</v>
      </c>
      <c r="L22" s="1122">
        <v>904</v>
      </c>
      <c r="M22" s="1123">
        <v>27240</v>
      </c>
      <c r="N22" s="1122">
        <v>21</v>
      </c>
      <c r="O22" s="1123">
        <v>25529253.177000001</v>
      </c>
      <c r="P22" s="1122">
        <v>0</v>
      </c>
      <c r="Q22" s="1123">
        <v>0</v>
      </c>
      <c r="R22" s="1122">
        <v>0</v>
      </c>
      <c r="S22" s="1123">
        <v>0</v>
      </c>
      <c r="T22" s="1122">
        <v>0</v>
      </c>
      <c r="U22" s="1123">
        <v>0</v>
      </c>
      <c r="V22" s="1122">
        <v>9109</v>
      </c>
      <c r="W22" s="1123">
        <v>3757334</v>
      </c>
      <c r="X22" s="1124">
        <v>11562</v>
      </c>
      <c r="Y22" s="1125">
        <v>0.63908606602231111</v>
      </c>
      <c r="Z22" s="1126">
        <v>29579564.418680001</v>
      </c>
      <c r="AA22" s="1127">
        <v>1.4991007294061871</v>
      </c>
    </row>
    <row r="23" spans="1:27" ht="78.75" customHeight="1">
      <c r="A23" s="1128" t="s">
        <v>182</v>
      </c>
      <c r="B23" s="1122">
        <v>78</v>
      </c>
      <c r="C23" s="1123">
        <v>13675</v>
      </c>
      <c r="D23" s="1122">
        <v>14347</v>
      </c>
      <c r="E23" s="1123">
        <v>1292071.4569999999</v>
      </c>
      <c r="F23" s="1122">
        <v>50</v>
      </c>
      <c r="G23" s="1123">
        <v>25040</v>
      </c>
      <c r="H23" s="1122">
        <v>4085</v>
      </c>
      <c r="I23" s="1123">
        <v>611455.56299999997</v>
      </c>
      <c r="J23" s="1122">
        <v>18560</v>
      </c>
      <c r="K23" s="1123">
        <v>1942242.02</v>
      </c>
      <c r="L23" s="1122">
        <v>0</v>
      </c>
      <c r="M23" s="1123">
        <v>0</v>
      </c>
      <c r="N23" s="1122">
        <v>814331</v>
      </c>
      <c r="O23" s="1123">
        <v>162633636.73664999</v>
      </c>
      <c r="P23" s="1122">
        <v>0</v>
      </c>
      <c r="Q23" s="1123">
        <v>0</v>
      </c>
      <c r="R23" s="1122">
        <v>0</v>
      </c>
      <c r="S23" s="1123">
        <v>0</v>
      </c>
      <c r="T23" s="1122">
        <v>0</v>
      </c>
      <c r="U23" s="1123">
        <v>0</v>
      </c>
      <c r="V23" s="1122">
        <v>8101</v>
      </c>
      <c r="W23" s="1123">
        <v>2783730</v>
      </c>
      <c r="X23" s="1124">
        <v>840992</v>
      </c>
      <c r="Y23" s="1125">
        <v>46.485579383863985</v>
      </c>
      <c r="Z23" s="1126">
        <v>167359608.75665</v>
      </c>
      <c r="AA23" s="1127">
        <v>8.4818325249504856</v>
      </c>
    </row>
    <row r="24" spans="1:27" ht="78.75" customHeight="1">
      <c r="A24" s="1128" t="s">
        <v>183</v>
      </c>
      <c r="B24" s="1122">
        <v>22</v>
      </c>
      <c r="C24" s="1123">
        <v>1426</v>
      </c>
      <c r="D24" s="1122">
        <v>9</v>
      </c>
      <c r="E24" s="1123">
        <v>742</v>
      </c>
      <c r="F24" s="1122">
        <v>13603</v>
      </c>
      <c r="G24" s="1123">
        <v>1679762</v>
      </c>
      <c r="H24" s="1122">
        <v>0</v>
      </c>
      <c r="I24" s="1123">
        <v>0</v>
      </c>
      <c r="J24" s="1122">
        <v>13634</v>
      </c>
      <c r="K24" s="1123">
        <v>1681930</v>
      </c>
      <c r="L24" s="1122">
        <v>325</v>
      </c>
      <c r="M24" s="1123">
        <v>15291</v>
      </c>
      <c r="N24" s="1122">
        <v>392</v>
      </c>
      <c r="O24" s="1123">
        <v>15284917</v>
      </c>
      <c r="P24" s="1122">
        <v>0</v>
      </c>
      <c r="Q24" s="1123">
        <v>0</v>
      </c>
      <c r="R24" s="1122">
        <v>0</v>
      </c>
      <c r="S24" s="1123">
        <v>0</v>
      </c>
      <c r="T24" s="1122">
        <v>0</v>
      </c>
      <c r="U24" s="1123">
        <v>0</v>
      </c>
      <c r="V24" s="1122">
        <v>359</v>
      </c>
      <c r="W24" s="1123">
        <v>8113435</v>
      </c>
      <c r="X24" s="1124">
        <v>14710</v>
      </c>
      <c r="Y24" s="1125">
        <v>0.81309081743540879</v>
      </c>
      <c r="Z24" s="1126">
        <v>25095573</v>
      </c>
      <c r="AA24" s="1127">
        <v>1.2718507702367665</v>
      </c>
    </row>
    <row r="25" spans="1:27" s="1109" customFormat="1" ht="78.75" customHeight="1">
      <c r="A25" s="1128" t="s">
        <v>184</v>
      </c>
      <c r="B25" s="1122"/>
      <c r="C25" s="1123"/>
      <c r="D25" s="1122"/>
      <c r="E25" s="1123"/>
      <c r="F25" s="1122"/>
      <c r="G25" s="1123"/>
      <c r="H25" s="1122"/>
      <c r="I25" s="1123"/>
      <c r="J25" s="1122"/>
      <c r="K25" s="1123"/>
      <c r="L25" s="1122"/>
      <c r="M25" s="1123"/>
      <c r="N25" s="1122"/>
      <c r="O25" s="1123"/>
      <c r="P25" s="1122"/>
      <c r="Q25" s="1123"/>
      <c r="R25" s="1122"/>
      <c r="S25" s="1123"/>
      <c r="T25" s="1122"/>
      <c r="U25" s="1123"/>
      <c r="V25" s="1122"/>
      <c r="W25" s="1123"/>
      <c r="X25" s="1124">
        <v>0</v>
      </c>
      <c r="Y25" s="1131">
        <v>0</v>
      </c>
      <c r="Z25" s="1126">
        <v>0</v>
      </c>
      <c r="AA25" s="1129">
        <v>0</v>
      </c>
    </row>
    <row r="26" spans="1:27" ht="78.75" customHeight="1">
      <c r="A26" s="1128" t="s">
        <v>768</v>
      </c>
      <c r="B26" s="1122">
        <v>95</v>
      </c>
      <c r="C26" s="1123">
        <v>30396.39</v>
      </c>
      <c r="D26" s="1122">
        <v>4641</v>
      </c>
      <c r="E26" s="1123">
        <v>742226.66</v>
      </c>
      <c r="F26" s="1122">
        <v>55</v>
      </c>
      <c r="G26" s="1123">
        <v>12187.86</v>
      </c>
      <c r="H26" s="1122">
        <v>0</v>
      </c>
      <c r="I26" s="1123">
        <v>0</v>
      </c>
      <c r="J26" s="1122">
        <v>4791</v>
      </c>
      <c r="K26" s="1123">
        <v>784810.91</v>
      </c>
      <c r="L26" s="1122">
        <v>0</v>
      </c>
      <c r="M26" s="1123">
        <v>0</v>
      </c>
      <c r="N26" s="1122">
        <v>192</v>
      </c>
      <c r="O26" s="1123">
        <v>59037810.950000003</v>
      </c>
      <c r="P26" s="1122">
        <v>0</v>
      </c>
      <c r="Q26" s="1123">
        <v>0</v>
      </c>
      <c r="R26" s="1122">
        <v>0</v>
      </c>
      <c r="S26" s="1123">
        <v>0</v>
      </c>
      <c r="T26" s="1122">
        <v>0</v>
      </c>
      <c r="U26" s="1123">
        <v>0</v>
      </c>
      <c r="V26" s="1122">
        <v>108</v>
      </c>
      <c r="W26" s="1123">
        <v>673809915</v>
      </c>
      <c r="X26" s="1124">
        <v>5091</v>
      </c>
      <c r="Y26" s="1125">
        <v>0.28140349092886918</v>
      </c>
      <c r="Z26" s="1126">
        <v>733632536.86000001</v>
      </c>
      <c r="AA26" s="1127">
        <v>37.18070542067894</v>
      </c>
    </row>
    <row r="27" spans="1:27" ht="78.75" customHeight="1">
      <c r="A27" s="1128" t="s">
        <v>185</v>
      </c>
      <c r="B27" s="1122">
        <v>1857</v>
      </c>
      <c r="C27" s="1123">
        <v>252656.64000000001</v>
      </c>
      <c r="D27" s="1122">
        <v>5220</v>
      </c>
      <c r="E27" s="1123">
        <v>1099214.1499999999</v>
      </c>
      <c r="F27" s="1122">
        <v>5</v>
      </c>
      <c r="G27" s="1123">
        <v>2649.99</v>
      </c>
      <c r="H27" s="1122">
        <v>0</v>
      </c>
      <c r="I27" s="1123">
        <v>0</v>
      </c>
      <c r="J27" s="1122">
        <v>7082</v>
      </c>
      <c r="K27" s="1123">
        <v>1354520.78</v>
      </c>
      <c r="L27" s="1122">
        <v>176</v>
      </c>
      <c r="M27" s="1123">
        <v>6011.12</v>
      </c>
      <c r="N27" s="1122">
        <v>0</v>
      </c>
      <c r="O27" s="1123">
        <v>0</v>
      </c>
      <c r="P27" s="1122">
        <v>0</v>
      </c>
      <c r="Q27" s="1123">
        <v>0</v>
      </c>
      <c r="R27" s="1122">
        <v>0</v>
      </c>
      <c r="S27" s="1123">
        <v>0</v>
      </c>
      <c r="T27" s="1122">
        <v>0</v>
      </c>
      <c r="U27" s="1123">
        <v>0</v>
      </c>
      <c r="V27" s="1122">
        <v>0</v>
      </c>
      <c r="W27" s="1123">
        <v>0</v>
      </c>
      <c r="X27" s="1124">
        <v>7258</v>
      </c>
      <c r="Y27" s="1125">
        <v>0.40118376294671632</v>
      </c>
      <c r="Z27" s="1126">
        <v>1360531.9000000001</v>
      </c>
      <c r="AA27" s="1127">
        <v>6.8952143270316707E-2</v>
      </c>
    </row>
    <row r="28" spans="1:27" ht="78.75" customHeight="1">
      <c r="A28" s="1128" t="s">
        <v>186</v>
      </c>
      <c r="B28" s="1122">
        <v>5424</v>
      </c>
      <c r="C28" s="1123">
        <v>272374.07799999998</v>
      </c>
      <c r="D28" s="1122">
        <v>59798</v>
      </c>
      <c r="E28" s="1123">
        <v>10089531.729</v>
      </c>
      <c r="F28" s="1122">
        <v>673</v>
      </c>
      <c r="G28" s="1123">
        <v>197485</v>
      </c>
      <c r="H28" s="1122">
        <v>0</v>
      </c>
      <c r="I28" s="1123">
        <v>0</v>
      </c>
      <c r="J28" s="1122">
        <v>65895</v>
      </c>
      <c r="K28" s="1123">
        <v>10559390.807</v>
      </c>
      <c r="L28" s="1122">
        <v>17603</v>
      </c>
      <c r="M28" s="1123">
        <v>464702.75099999999</v>
      </c>
      <c r="N28" s="1122">
        <v>0</v>
      </c>
      <c r="O28" s="1123">
        <v>84014120.031000003</v>
      </c>
      <c r="P28" s="1122">
        <v>16</v>
      </c>
      <c r="Q28" s="1123">
        <v>1570.7660000000001</v>
      </c>
      <c r="R28" s="1122">
        <v>0</v>
      </c>
      <c r="S28" s="1123">
        <v>0</v>
      </c>
      <c r="T28" s="1122">
        <v>0</v>
      </c>
      <c r="U28" s="1123">
        <v>0</v>
      </c>
      <c r="V28" s="1122">
        <v>32088</v>
      </c>
      <c r="W28" s="1123">
        <v>12341500</v>
      </c>
      <c r="X28" s="1124">
        <v>115602</v>
      </c>
      <c r="Y28" s="1125">
        <v>6.3898657156470513</v>
      </c>
      <c r="Z28" s="1126">
        <v>107381284.355</v>
      </c>
      <c r="AA28" s="1127">
        <v>5.4421140021756029</v>
      </c>
    </row>
    <row r="29" spans="1:27" ht="78.75" customHeight="1">
      <c r="A29" s="1128" t="s">
        <v>187</v>
      </c>
      <c r="B29" s="1122">
        <v>60</v>
      </c>
      <c r="C29" s="1123">
        <v>21132.412</v>
      </c>
      <c r="D29" s="1122">
        <v>306</v>
      </c>
      <c r="E29" s="1123">
        <v>41885.000999999997</v>
      </c>
      <c r="F29" s="1122">
        <v>7</v>
      </c>
      <c r="G29" s="1123">
        <v>1250</v>
      </c>
      <c r="H29" s="1122">
        <v>0</v>
      </c>
      <c r="I29" s="1123">
        <v>0</v>
      </c>
      <c r="J29" s="1122">
        <v>373</v>
      </c>
      <c r="K29" s="1123">
        <v>64267.413</v>
      </c>
      <c r="L29" s="1122">
        <v>0</v>
      </c>
      <c r="M29" s="1123">
        <v>0</v>
      </c>
      <c r="N29" s="1122">
        <v>1118</v>
      </c>
      <c r="O29" s="1123">
        <v>63855300.972000003</v>
      </c>
      <c r="P29" s="1122">
        <v>3</v>
      </c>
      <c r="Q29" s="1123">
        <v>986.02300000000002</v>
      </c>
      <c r="R29" s="1122">
        <v>0</v>
      </c>
      <c r="S29" s="1123">
        <v>0</v>
      </c>
      <c r="T29" s="1122">
        <v>0</v>
      </c>
      <c r="U29" s="1123">
        <v>0</v>
      </c>
      <c r="V29" s="1122">
        <v>109</v>
      </c>
      <c r="W29" s="1123">
        <v>155000</v>
      </c>
      <c r="X29" s="1124">
        <v>1603</v>
      </c>
      <c r="Y29" s="1125">
        <v>8.8605341967978257E-2</v>
      </c>
      <c r="Z29" s="1126">
        <v>64075554.408000007</v>
      </c>
      <c r="AA29" s="1127">
        <v>3.2473673036739452</v>
      </c>
    </row>
    <row r="30" spans="1:27" ht="78.75" customHeight="1">
      <c r="A30" s="1132" t="s">
        <v>885</v>
      </c>
      <c r="B30" s="1122">
        <v>1166</v>
      </c>
      <c r="C30" s="1123">
        <v>306593</v>
      </c>
      <c r="D30" s="1122">
        <v>1181</v>
      </c>
      <c r="E30" s="1123">
        <v>718984</v>
      </c>
      <c r="F30" s="1122">
        <v>34</v>
      </c>
      <c r="G30" s="1123">
        <v>6577</v>
      </c>
      <c r="H30" s="1122">
        <v>0</v>
      </c>
      <c r="I30" s="1123">
        <v>0</v>
      </c>
      <c r="J30" s="1122">
        <v>2381</v>
      </c>
      <c r="K30" s="1123">
        <v>1032154</v>
      </c>
      <c r="L30" s="1122">
        <v>0</v>
      </c>
      <c r="M30" s="1123">
        <v>0</v>
      </c>
      <c r="N30" s="1122">
        <v>8</v>
      </c>
      <c r="O30" s="1123">
        <v>6522872</v>
      </c>
      <c r="P30" s="1122">
        <v>2</v>
      </c>
      <c r="Q30" s="1123">
        <v>1180</v>
      </c>
      <c r="R30" s="1122">
        <v>0</v>
      </c>
      <c r="S30" s="1123">
        <v>0</v>
      </c>
      <c r="T30" s="1122">
        <v>0</v>
      </c>
      <c r="U30" s="1123">
        <v>0</v>
      </c>
      <c r="V30" s="1122">
        <v>8701</v>
      </c>
      <c r="W30" s="1123">
        <v>3627000</v>
      </c>
      <c r="X30" s="1124">
        <v>11092</v>
      </c>
      <c r="Y30" s="1125">
        <v>0.6131069576474204</v>
      </c>
      <c r="Z30" s="1126">
        <v>11183206</v>
      </c>
      <c r="AA30" s="1127">
        <v>0.56676805764970695</v>
      </c>
    </row>
    <row r="31" spans="1:27" ht="78.75" customHeight="1">
      <c r="A31" s="1133" t="s">
        <v>273</v>
      </c>
      <c r="B31" s="1134">
        <v>48124</v>
      </c>
      <c r="C31" s="1134">
        <v>12024120.520279992</v>
      </c>
      <c r="D31" s="1134">
        <v>387140</v>
      </c>
      <c r="E31" s="1134">
        <v>100604243.13370989</v>
      </c>
      <c r="F31" s="1134">
        <v>195055</v>
      </c>
      <c r="G31" s="1134">
        <v>87499720.002889991</v>
      </c>
      <c r="H31" s="1134">
        <v>4085</v>
      </c>
      <c r="I31" s="1134">
        <v>611455.56299999997</v>
      </c>
      <c r="J31" s="1134">
        <v>634404</v>
      </c>
      <c r="K31" s="1134">
        <v>200739539.2198799</v>
      </c>
      <c r="L31" s="1134">
        <v>84490</v>
      </c>
      <c r="M31" s="1134">
        <v>5925153.7736100005</v>
      </c>
      <c r="N31" s="1134">
        <v>852513</v>
      </c>
      <c r="O31" s="1134">
        <v>1009308904.2683148</v>
      </c>
      <c r="P31" s="1134">
        <v>62</v>
      </c>
      <c r="Q31" s="1134">
        <v>7777.8328800000008</v>
      </c>
      <c r="R31" s="1134">
        <v>0</v>
      </c>
      <c r="S31" s="1134">
        <v>0</v>
      </c>
      <c r="T31" s="1134">
        <v>6</v>
      </c>
      <c r="U31" s="1134">
        <v>1575</v>
      </c>
      <c r="V31" s="1134">
        <v>237671</v>
      </c>
      <c r="W31" s="1134">
        <v>757170944</v>
      </c>
      <c r="X31" s="1138">
        <v>1809146</v>
      </c>
      <c r="Y31" s="1139">
        <v>100</v>
      </c>
      <c r="Z31" s="1140">
        <v>1973153894.0946846</v>
      </c>
      <c r="AA31" s="1141">
        <v>99.999999999999986</v>
      </c>
    </row>
    <row r="32" spans="1:27" ht="50.25" customHeight="1">
      <c r="A32" s="1142"/>
      <c r="B32" s="1143"/>
      <c r="C32" s="1144"/>
      <c r="D32" s="1143"/>
      <c r="E32" s="1144"/>
      <c r="F32" s="1143"/>
      <c r="G32" s="1144"/>
      <c r="H32" s="1143"/>
      <c r="I32" s="1144"/>
      <c r="J32" s="1143"/>
      <c r="K32" s="1143"/>
      <c r="L32" s="1143"/>
      <c r="M32" s="1144"/>
      <c r="N32" s="1145"/>
      <c r="O32" s="1146"/>
      <c r="P32" s="1145"/>
      <c r="Q32" s="1146"/>
      <c r="R32" s="1145"/>
      <c r="S32" s="1146"/>
      <c r="T32" s="1145"/>
      <c r="U32" s="1146"/>
      <c r="V32" s="1145"/>
      <c r="W32" s="1146"/>
      <c r="X32" s="1143"/>
      <c r="Y32" s="1147"/>
      <c r="Z32" s="1143"/>
      <c r="AA32" s="1148"/>
    </row>
    <row r="33" spans="1:27" s="1113" customFormat="1">
      <c r="A33" s="1107" t="s">
        <v>864</v>
      </c>
      <c r="C33" s="1149"/>
      <c r="E33" s="1149"/>
      <c r="G33" s="1149"/>
      <c r="I33" s="1149"/>
      <c r="K33" s="1149"/>
      <c r="M33" s="1149"/>
      <c r="N33" s="1150"/>
      <c r="O33" s="1151"/>
      <c r="P33" s="1150"/>
      <c r="Q33" s="1151"/>
      <c r="R33" s="1150"/>
      <c r="S33" s="1151"/>
      <c r="T33" s="1150"/>
      <c r="U33" s="1151"/>
      <c r="V33" s="1150"/>
      <c r="W33" s="1151"/>
      <c r="Z33" s="1149"/>
    </row>
    <row r="34" spans="1:27" s="1113" customFormat="1">
      <c r="A34" s="1111" t="s">
        <v>865</v>
      </c>
      <c r="C34" s="1149"/>
      <c r="E34" s="1149"/>
      <c r="G34" s="1149"/>
      <c r="I34" s="1149"/>
      <c r="K34" s="1149"/>
      <c r="M34" s="1149"/>
      <c r="N34" s="1150"/>
      <c r="O34" s="1151"/>
      <c r="P34" s="1150"/>
      <c r="Q34" s="1151"/>
      <c r="R34" s="1150"/>
      <c r="S34" s="1151"/>
      <c r="T34" s="1150"/>
      <c r="U34" s="1151"/>
      <c r="V34" s="1150"/>
      <c r="W34" s="1151"/>
      <c r="Z34" s="1149"/>
    </row>
    <row r="35" spans="1:27">
      <c r="A35" s="1112"/>
      <c r="X35" s="1695" t="s">
        <v>510</v>
      </c>
      <c r="Y35" s="1695"/>
      <c r="Z35" s="1696"/>
      <c r="AA35" s="1695"/>
    </row>
    <row r="36" spans="1:27" ht="50.25" customHeight="1">
      <c r="A36" s="1680" t="s">
        <v>284</v>
      </c>
      <c r="B36" s="1683" t="s">
        <v>694</v>
      </c>
      <c r="C36" s="1684"/>
      <c r="D36" s="1685"/>
      <c r="E36" s="1684"/>
      <c r="F36" s="1685"/>
      <c r="G36" s="1684"/>
      <c r="H36" s="1685"/>
      <c r="I36" s="1684"/>
      <c r="J36" s="1685"/>
      <c r="K36" s="1684"/>
      <c r="L36" s="1685"/>
      <c r="M36" s="1684"/>
      <c r="N36" s="1685"/>
      <c r="O36" s="1686"/>
      <c r="P36" s="1687" t="s">
        <v>701</v>
      </c>
      <c r="Q36" s="1688"/>
      <c r="R36" s="1687" t="s">
        <v>577</v>
      </c>
      <c r="S36" s="1688"/>
      <c r="T36" s="1687" t="s">
        <v>578</v>
      </c>
      <c r="U36" s="1688"/>
      <c r="V36" s="1687" t="s">
        <v>514</v>
      </c>
      <c r="W36" s="1688"/>
      <c r="X36" s="1697" t="s">
        <v>700</v>
      </c>
      <c r="Y36" s="1698"/>
      <c r="Z36" s="1699"/>
      <c r="AA36" s="1700"/>
    </row>
    <row r="37" spans="1:27" ht="50.25" customHeight="1">
      <c r="A37" s="1681"/>
      <c r="B37" s="1705" t="s">
        <v>204</v>
      </c>
      <c r="C37" s="1706"/>
      <c r="D37" s="1707"/>
      <c r="E37" s="1706"/>
      <c r="F37" s="1707"/>
      <c r="G37" s="1706"/>
      <c r="H37" s="1707"/>
      <c r="I37" s="1706"/>
      <c r="J37" s="1707"/>
      <c r="K37" s="1708"/>
      <c r="L37" s="1691" t="s">
        <v>209</v>
      </c>
      <c r="M37" s="1692"/>
      <c r="N37" s="1691" t="s">
        <v>210</v>
      </c>
      <c r="O37" s="1692"/>
      <c r="P37" s="1689"/>
      <c r="Q37" s="1690"/>
      <c r="R37" s="1689"/>
      <c r="S37" s="1690"/>
      <c r="T37" s="1689"/>
      <c r="U37" s="1690"/>
      <c r="V37" s="1689"/>
      <c r="W37" s="1690"/>
      <c r="X37" s="1701"/>
      <c r="Y37" s="1702"/>
      <c r="Z37" s="1703"/>
      <c r="AA37" s="1704"/>
    </row>
    <row r="38" spans="1:27" ht="50.25" customHeight="1">
      <c r="A38" s="1681"/>
      <c r="B38" s="1693" t="s">
        <v>205</v>
      </c>
      <c r="C38" s="1694"/>
      <c r="D38" s="1693" t="s">
        <v>695</v>
      </c>
      <c r="E38" s="1694"/>
      <c r="F38" s="1693" t="s">
        <v>207</v>
      </c>
      <c r="G38" s="1694"/>
      <c r="H38" s="1693" t="s">
        <v>696</v>
      </c>
      <c r="I38" s="1694"/>
      <c r="J38" s="1693" t="s">
        <v>335</v>
      </c>
      <c r="K38" s="1694"/>
      <c r="L38" s="1114" t="s">
        <v>274</v>
      </c>
      <c r="M38" s="1115" t="s">
        <v>275</v>
      </c>
      <c r="N38" s="1114" t="s">
        <v>274</v>
      </c>
      <c r="O38" s="1115" t="s">
        <v>275</v>
      </c>
      <c r="P38" s="1114" t="s">
        <v>274</v>
      </c>
      <c r="Q38" s="1115" t="s">
        <v>275</v>
      </c>
      <c r="R38" s="1114" t="s">
        <v>274</v>
      </c>
      <c r="S38" s="1115" t="s">
        <v>275</v>
      </c>
      <c r="T38" s="1114" t="s">
        <v>274</v>
      </c>
      <c r="U38" s="1115" t="s">
        <v>275</v>
      </c>
      <c r="V38" s="1114" t="s">
        <v>274</v>
      </c>
      <c r="W38" s="1115" t="s">
        <v>275</v>
      </c>
      <c r="X38" s="1114" t="s">
        <v>274</v>
      </c>
      <c r="Y38" s="1709" t="s">
        <v>276</v>
      </c>
      <c r="Z38" s="1115" t="s">
        <v>275</v>
      </c>
      <c r="AA38" s="1709" t="s">
        <v>276</v>
      </c>
    </row>
    <row r="39" spans="1:27" ht="67.5">
      <c r="A39" s="1681"/>
      <c r="B39" s="1116" t="s">
        <v>783</v>
      </c>
      <c r="C39" s="1117" t="s">
        <v>785</v>
      </c>
      <c r="D39" s="1116" t="s">
        <v>783</v>
      </c>
      <c r="E39" s="1117" t="s">
        <v>785</v>
      </c>
      <c r="F39" s="1116" t="s">
        <v>783</v>
      </c>
      <c r="G39" s="1117" t="s">
        <v>785</v>
      </c>
      <c r="H39" s="1116" t="s">
        <v>783</v>
      </c>
      <c r="I39" s="1117" t="s">
        <v>785</v>
      </c>
      <c r="J39" s="1116" t="s">
        <v>783</v>
      </c>
      <c r="K39" s="1117" t="s">
        <v>785</v>
      </c>
      <c r="L39" s="1114" t="s">
        <v>277</v>
      </c>
      <c r="M39" s="1115" t="s">
        <v>278</v>
      </c>
      <c r="N39" s="1114" t="s">
        <v>277</v>
      </c>
      <c r="O39" s="1115" t="s">
        <v>278</v>
      </c>
      <c r="P39" s="1114" t="s">
        <v>277</v>
      </c>
      <c r="Q39" s="1115" t="s">
        <v>278</v>
      </c>
      <c r="R39" s="1114" t="s">
        <v>277</v>
      </c>
      <c r="S39" s="1115" t="s">
        <v>278</v>
      </c>
      <c r="T39" s="1114" t="s">
        <v>277</v>
      </c>
      <c r="U39" s="1115" t="s">
        <v>278</v>
      </c>
      <c r="V39" s="1114" t="s">
        <v>277</v>
      </c>
      <c r="W39" s="1115" t="s">
        <v>278</v>
      </c>
      <c r="X39" s="1114" t="s">
        <v>277</v>
      </c>
      <c r="Y39" s="1710"/>
      <c r="Z39" s="1115" t="s">
        <v>278</v>
      </c>
      <c r="AA39" s="1710"/>
    </row>
    <row r="40" spans="1:27" ht="67.5">
      <c r="A40" s="1682"/>
      <c r="B40" s="1118" t="s">
        <v>788</v>
      </c>
      <c r="C40" s="1119" t="s">
        <v>280</v>
      </c>
      <c r="D40" s="1118" t="s">
        <v>788</v>
      </c>
      <c r="E40" s="1119" t="s">
        <v>280</v>
      </c>
      <c r="F40" s="1118" t="s">
        <v>788</v>
      </c>
      <c r="G40" s="1119" t="s">
        <v>280</v>
      </c>
      <c r="H40" s="1118" t="s">
        <v>788</v>
      </c>
      <c r="I40" s="1119" t="s">
        <v>280</v>
      </c>
      <c r="J40" s="1118" t="s">
        <v>788</v>
      </c>
      <c r="K40" s="1119" t="s">
        <v>280</v>
      </c>
      <c r="L40" s="1118" t="s">
        <v>788</v>
      </c>
      <c r="M40" s="1119" t="s">
        <v>280</v>
      </c>
      <c r="N40" s="1118" t="s">
        <v>788</v>
      </c>
      <c r="O40" s="1119" t="s">
        <v>280</v>
      </c>
      <c r="P40" s="1118" t="s">
        <v>788</v>
      </c>
      <c r="Q40" s="1119" t="s">
        <v>280</v>
      </c>
      <c r="R40" s="1118" t="s">
        <v>788</v>
      </c>
      <c r="S40" s="1119" t="s">
        <v>280</v>
      </c>
      <c r="T40" s="1118" t="s">
        <v>788</v>
      </c>
      <c r="U40" s="1119" t="s">
        <v>280</v>
      </c>
      <c r="V40" s="1118" t="s">
        <v>788</v>
      </c>
      <c r="W40" s="1119" t="s">
        <v>280</v>
      </c>
      <c r="X40" s="1118" t="s">
        <v>788</v>
      </c>
      <c r="Y40" s="1120" t="s">
        <v>281</v>
      </c>
      <c r="Z40" s="1119" t="s">
        <v>280</v>
      </c>
      <c r="AA40" s="1120" t="s">
        <v>281</v>
      </c>
    </row>
    <row r="41" spans="1:27" s="1113" customFormat="1" ht="78.75" customHeight="1">
      <c r="A41" s="1152" t="s">
        <v>771</v>
      </c>
      <c r="B41" s="1153">
        <v>91</v>
      </c>
      <c r="C41" s="1154">
        <v>34438.65</v>
      </c>
      <c r="D41" s="1153">
        <v>30</v>
      </c>
      <c r="E41" s="1154">
        <v>6836.11</v>
      </c>
      <c r="F41" s="1153">
        <v>2</v>
      </c>
      <c r="G41" s="1154">
        <v>2400</v>
      </c>
      <c r="H41" s="1153">
        <v>0</v>
      </c>
      <c r="I41" s="1154">
        <v>0</v>
      </c>
      <c r="J41" s="1153">
        <v>123</v>
      </c>
      <c r="K41" s="1154">
        <v>43674.76</v>
      </c>
      <c r="L41" s="1153">
        <v>0</v>
      </c>
      <c r="M41" s="1154">
        <v>0</v>
      </c>
      <c r="N41" s="1122">
        <v>0</v>
      </c>
      <c r="O41" s="1123">
        <v>633766.32059000002</v>
      </c>
      <c r="P41" s="1122">
        <v>3</v>
      </c>
      <c r="Q41" s="1123">
        <v>675</v>
      </c>
      <c r="R41" s="1122">
        <v>0</v>
      </c>
      <c r="S41" s="1123">
        <v>0</v>
      </c>
      <c r="T41" s="1122">
        <v>0</v>
      </c>
      <c r="U41" s="1123">
        <v>0</v>
      </c>
      <c r="V41" s="1122">
        <v>12</v>
      </c>
      <c r="W41" s="1123">
        <v>3300</v>
      </c>
      <c r="X41" s="1124">
        <v>138</v>
      </c>
      <c r="Y41" s="1155">
        <v>0.12770092074214592</v>
      </c>
      <c r="Z41" s="1126">
        <v>681416.08059000003</v>
      </c>
      <c r="AA41" s="1155">
        <v>2.1363300358793347</v>
      </c>
    </row>
    <row r="42" spans="1:27" s="1113" customFormat="1" ht="78.75" customHeight="1">
      <c r="A42" s="1130" t="s">
        <v>169</v>
      </c>
      <c r="B42" s="1153">
        <v>17315</v>
      </c>
      <c r="C42" s="1154">
        <v>3133014.2540000002</v>
      </c>
      <c r="D42" s="1153">
        <v>3560</v>
      </c>
      <c r="E42" s="1154">
        <v>928823.86399999994</v>
      </c>
      <c r="F42" s="1153">
        <v>1730</v>
      </c>
      <c r="G42" s="1154">
        <v>363169.72700000001</v>
      </c>
      <c r="H42" s="1153">
        <v>0</v>
      </c>
      <c r="I42" s="1154">
        <v>0</v>
      </c>
      <c r="J42" s="1153">
        <v>22605</v>
      </c>
      <c r="K42" s="1154">
        <v>4425007.8449999997</v>
      </c>
      <c r="L42" s="1153">
        <v>0</v>
      </c>
      <c r="M42" s="1154">
        <v>0</v>
      </c>
      <c r="N42" s="1122">
        <v>0</v>
      </c>
      <c r="O42" s="1123">
        <v>847679.52569000004</v>
      </c>
      <c r="P42" s="1122">
        <v>42</v>
      </c>
      <c r="Q42" s="1123">
        <v>27323.324000000001</v>
      </c>
      <c r="R42" s="1122">
        <v>113</v>
      </c>
      <c r="S42" s="1123">
        <v>149590.70000000001</v>
      </c>
      <c r="T42" s="1122">
        <v>93</v>
      </c>
      <c r="U42" s="1123">
        <v>57228</v>
      </c>
      <c r="V42" s="1122">
        <v>1633</v>
      </c>
      <c r="W42" s="1123">
        <v>223616.92864999999</v>
      </c>
      <c r="X42" s="1124">
        <v>24486</v>
      </c>
      <c r="Y42" s="1155">
        <v>22.658585110812936</v>
      </c>
      <c r="Z42" s="1126">
        <v>5730446.3233399997</v>
      </c>
      <c r="AA42" s="1155">
        <v>17.965711330066899</v>
      </c>
    </row>
    <row r="43" spans="1:27" s="1113" customFormat="1" ht="78.75" customHeight="1">
      <c r="A43" s="1130" t="s">
        <v>282</v>
      </c>
      <c r="B43" s="1153">
        <v>1</v>
      </c>
      <c r="C43" s="1154">
        <v>50</v>
      </c>
      <c r="D43" s="1153">
        <v>66</v>
      </c>
      <c r="E43" s="1154">
        <v>5959.48</v>
      </c>
      <c r="F43" s="1153">
        <v>0</v>
      </c>
      <c r="G43" s="1154">
        <v>0</v>
      </c>
      <c r="H43" s="1153">
        <v>0</v>
      </c>
      <c r="I43" s="1154">
        <v>0</v>
      </c>
      <c r="J43" s="1153">
        <v>67</v>
      </c>
      <c r="K43" s="1154">
        <v>6009.48</v>
      </c>
      <c r="L43" s="1153">
        <v>0</v>
      </c>
      <c r="M43" s="1154">
        <v>0</v>
      </c>
      <c r="N43" s="1122">
        <v>0</v>
      </c>
      <c r="O43" s="1123">
        <v>0</v>
      </c>
      <c r="P43" s="1122">
        <v>0</v>
      </c>
      <c r="Q43" s="1123">
        <v>0</v>
      </c>
      <c r="R43" s="1122">
        <v>0</v>
      </c>
      <c r="S43" s="1123">
        <v>0</v>
      </c>
      <c r="T43" s="1122">
        <v>0</v>
      </c>
      <c r="U43" s="1123">
        <v>0</v>
      </c>
      <c r="V43" s="1122">
        <v>0</v>
      </c>
      <c r="W43" s="1123">
        <v>0</v>
      </c>
      <c r="X43" s="1124">
        <v>67</v>
      </c>
      <c r="Y43" s="1155">
        <v>6.1999722389302736E-2</v>
      </c>
      <c r="Z43" s="1126">
        <v>6009.48</v>
      </c>
      <c r="AA43" s="1155">
        <v>1.8840519015782892E-2</v>
      </c>
    </row>
    <row r="44" spans="1:27" s="1113" customFormat="1" ht="78.75" customHeight="1">
      <c r="A44" s="1130" t="s">
        <v>171</v>
      </c>
      <c r="B44" s="1153">
        <v>1141</v>
      </c>
      <c r="C44" s="1154">
        <v>196225</v>
      </c>
      <c r="D44" s="1153">
        <v>1022</v>
      </c>
      <c r="E44" s="1154">
        <v>165128</v>
      </c>
      <c r="F44" s="1153">
        <v>29</v>
      </c>
      <c r="G44" s="1154">
        <v>5607</v>
      </c>
      <c r="H44" s="1153">
        <v>0</v>
      </c>
      <c r="I44" s="1154">
        <v>0</v>
      </c>
      <c r="J44" s="1153">
        <v>2192</v>
      </c>
      <c r="K44" s="1154">
        <v>366960</v>
      </c>
      <c r="L44" s="1153">
        <v>0</v>
      </c>
      <c r="M44" s="1154">
        <v>0</v>
      </c>
      <c r="N44" s="1122">
        <v>0</v>
      </c>
      <c r="O44" s="1123">
        <v>525638.18054500001</v>
      </c>
      <c r="P44" s="1122">
        <v>4</v>
      </c>
      <c r="Q44" s="1123">
        <v>1032</v>
      </c>
      <c r="R44" s="1122">
        <v>3</v>
      </c>
      <c r="S44" s="1123">
        <v>11000</v>
      </c>
      <c r="T44" s="1122">
        <v>0</v>
      </c>
      <c r="U44" s="1123">
        <v>0</v>
      </c>
      <c r="V44" s="1122">
        <v>22</v>
      </c>
      <c r="W44" s="1123">
        <v>8586</v>
      </c>
      <c r="X44" s="1124">
        <v>2221</v>
      </c>
      <c r="Y44" s="1155">
        <v>2.0552445287558414</v>
      </c>
      <c r="Z44" s="1126">
        <v>913216.18054500001</v>
      </c>
      <c r="AA44" s="1155">
        <v>2.8630541769135927</v>
      </c>
    </row>
    <row r="45" spans="1:27" s="1113" customFormat="1" ht="78.75" customHeight="1">
      <c r="A45" s="1130" t="s">
        <v>172</v>
      </c>
      <c r="B45" s="1153">
        <v>4304</v>
      </c>
      <c r="C45" s="1154">
        <v>929825</v>
      </c>
      <c r="D45" s="1153">
        <v>1892</v>
      </c>
      <c r="E45" s="1154">
        <v>430899</v>
      </c>
      <c r="F45" s="1153">
        <v>185</v>
      </c>
      <c r="G45" s="1154">
        <v>108927</v>
      </c>
      <c r="H45" s="1153">
        <v>0</v>
      </c>
      <c r="I45" s="1154">
        <v>0</v>
      </c>
      <c r="J45" s="1153">
        <v>6381</v>
      </c>
      <c r="K45" s="1154">
        <v>1469651</v>
      </c>
      <c r="L45" s="1153">
        <v>0</v>
      </c>
      <c r="M45" s="1154">
        <v>0</v>
      </c>
      <c r="N45" s="1122">
        <v>0</v>
      </c>
      <c r="O45" s="1123">
        <v>473779</v>
      </c>
      <c r="P45" s="1122">
        <v>13</v>
      </c>
      <c r="Q45" s="1123">
        <v>3406</v>
      </c>
      <c r="R45" s="1122">
        <v>0</v>
      </c>
      <c r="S45" s="1123">
        <v>0</v>
      </c>
      <c r="T45" s="1122">
        <v>0</v>
      </c>
      <c r="U45" s="1123">
        <v>0</v>
      </c>
      <c r="V45" s="1122">
        <v>3</v>
      </c>
      <c r="W45" s="1123">
        <v>12600</v>
      </c>
      <c r="X45" s="1124">
        <v>6397</v>
      </c>
      <c r="Y45" s="1155">
        <v>5.9195854346920838</v>
      </c>
      <c r="Z45" s="1126">
        <v>1959436</v>
      </c>
      <c r="AA45" s="1155">
        <v>6.143092450296793</v>
      </c>
    </row>
    <row r="46" spans="1:27" s="1113" customFormat="1" ht="78.75" customHeight="1">
      <c r="A46" s="1130" t="s">
        <v>173</v>
      </c>
      <c r="B46" s="1153">
        <v>0</v>
      </c>
      <c r="C46" s="1154">
        <v>0</v>
      </c>
      <c r="D46" s="1153">
        <v>0</v>
      </c>
      <c r="E46" s="1154">
        <v>0</v>
      </c>
      <c r="F46" s="1153">
        <v>0</v>
      </c>
      <c r="G46" s="1154">
        <v>0</v>
      </c>
      <c r="H46" s="1153">
        <v>0</v>
      </c>
      <c r="I46" s="1154">
        <v>0</v>
      </c>
      <c r="J46" s="1153">
        <v>0</v>
      </c>
      <c r="K46" s="1154">
        <v>0</v>
      </c>
      <c r="L46" s="1153">
        <v>0</v>
      </c>
      <c r="M46" s="1154">
        <v>0</v>
      </c>
      <c r="N46" s="1122">
        <v>0</v>
      </c>
      <c r="O46" s="1123">
        <v>0</v>
      </c>
      <c r="P46" s="1122">
        <v>0</v>
      </c>
      <c r="Q46" s="1123">
        <v>0</v>
      </c>
      <c r="R46" s="1122">
        <v>0</v>
      </c>
      <c r="S46" s="1123">
        <v>0</v>
      </c>
      <c r="T46" s="1122">
        <v>0</v>
      </c>
      <c r="U46" s="1123">
        <v>0</v>
      </c>
      <c r="V46" s="1122">
        <v>0</v>
      </c>
      <c r="W46" s="1123">
        <v>0</v>
      </c>
      <c r="X46" s="1124">
        <v>0</v>
      </c>
      <c r="Y46" s="1155">
        <v>0</v>
      </c>
      <c r="Z46" s="1126">
        <v>0</v>
      </c>
      <c r="AA46" s="1155">
        <v>0</v>
      </c>
    </row>
    <row r="47" spans="1:27" s="1113" customFormat="1" ht="78.75" customHeight="1">
      <c r="A47" s="1130" t="s">
        <v>174</v>
      </c>
      <c r="B47" s="1122">
        <v>116</v>
      </c>
      <c r="C47" s="1123">
        <v>12875</v>
      </c>
      <c r="D47" s="1153">
        <v>45</v>
      </c>
      <c r="E47" s="1154">
        <v>10700.06</v>
      </c>
      <c r="F47" s="1153">
        <v>40</v>
      </c>
      <c r="G47" s="1154">
        <v>13150</v>
      </c>
      <c r="H47" s="1153">
        <v>0</v>
      </c>
      <c r="I47" s="1154">
        <v>0</v>
      </c>
      <c r="J47" s="1153">
        <v>201</v>
      </c>
      <c r="K47" s="1154">
        <v>36725.06</v>
      </c>
      <c r="L47" s="1153">
        <v>0</v>
      </c>
      <c r="M47" s="1154">
        <v>0</v>
      </c>
      <c r="N47" s="1122">
        <v>0</v>
      </c>
      <c r="O47" s="1123">
        <v>1010392.41</v>
      </c>
      <c r="P47" s="1122">
        <v>5</v>
      </c>
      <c r="Q47" s="1123">
        <v>1192.02</v>
      </c>
      <c r="R47" s="1122">
        <v>0</v>
      </c>
      <c r="S47" s="1123">
        <v>0</v>
      </c>
      <c r="T47" s="1122">
        <v>0</v>
      </c>
      <c r="U47" s="1123">
        <v>0</v>
      </c>
      <c r="V47" s="1122">
        <v>0</v>
      </c>
      <c r="W47" s="1123">
        <v>0</v>
      </c>
      <c r="X47" s="1124">
        <v>206</v>
      </c>
      <c r="Y47" s="1155">
        <v>0.19062601212233379</v>
      </c>
      <c r="Z47" s="1126">
        <v>1048309.49</v>
      </c>
      <c r="AA47" s="1155">
        <v>3.2865896684522897</v>
      </c>
    </row>
    <row r="48" spans="1:27" s="1113" customFormat="1" ht="78.75" customHeight="1">
      <c r="A48" s="1130" t="s">
        <v>175</v>
      </c>
      <c r="B48" s="1153">
        <v>889</v>
      </c>
      <c r="C48" s="1154">
        <v>276465.60800000001</v>
      </c>
      <c r="D48" s="1153">
        <v>3626</v>
      </c>
      <c r="E48" s="1154">
        <v>586559.23491999996</v>
      </c>
      <c r="F48" s="1153">
        <v>10</v>
      </c>
      <c r="G48" s="1154">
        <v>3603</v>
      </c>
      <c r="H48" s="1153">
        <v>0</v>
      </c>
      <c r="I48" s="1154">
        <v>0</v>
      </c>
      <c r="J48" s="1153">
        <v>4525</v>
      </c>
      <c r="K48" s="1154">
        <v>866627.84291999997</v>
      </c>
      <c r="L48" s="1153">
        <v>88</v>
      </c>
      <c r="M48" s="1154">
        <v>10945.90912</v>
      </c>
      <c r="N48" s="1122">
        <v>298</v>
      </c>
      <c r="O48" s="1123">
        <v>1262265.1850099999</v>
      </c>
      <c r="P48" s="1122">
        <v>23</v>
      </c>
      <c r="Q48" s="1123">
        <v>7455.4290000000001</v>
      </c>
      <c r="R48" s="1122">
        <v>35</v>
      </c>
      <c r="S48" s="1123">
        <v>42815.5</v>
      </c>
      <c r="T48" s="1122">
        <v>0</v>
      </c>
      <c r="U48" s="1123">
        <v>0</v>
      </c>
      <c r="V48" s="1122">
        <v>7</v>
      </c>
      <c r="W48" s="1123">
        <v>4000</v>
      </c>
      <c r="X48" s="1124">
        <v>4976</v>
      </c>
      <c r="Y48" s="1155">
        <v>4.6046360986443347</v>
      </c>
      <c r="Z48" s="1126">
        <v>2194109.8660499998</v>
      </c>
      <c r="AA48" s="1155">
        <v>6.8788262302282197</v>
      </c>
    </row>
    <row r="49" spans="1:27" s="1113" customFormat="1" ht="78.75" customHeight="1">
      <c r="A49" s="1130" t="s">
        <v>176</v>
      </c>
      <c r="B49" s="1153">
        <v>30</v>
      </c>
      <c r="C49" s="1154">
        <v>7818.9459999999999</v>
      </c>
      <c r="D49" s="1153">
        <v>98</v>
      </c>
      <c r="E49" s="1154">
        <v>11070.466</v>
      </c>
      <c r="F49" s="1153">
        <v>0</v>
      </c>
      <c r="G49" s="1154">
        <v>0</v>
      </c>
      <c r="H49" s="1153">
        <v>0</v>
      </c>
      <c r="I49" s="1154">
        <v>0</v>
      </c>
      <c r="J49" s="1153">
        <v>128</v>
      </c>
      <c r="K49" s="1154">
        <v>18889.412</v>
      </c>
      <c r="L49" s="1153">
        <v>0</v>
      </c>
      <c r="M49" s="1154">
        <v>0</v>
      </c>
      <c r="N49" s="1122">
        <v>0</v>
      </c>
      <c r="O49" s="1123">
        <v>607105.44336000003</v>
      </c>
      <c r="P49" s="1122">
        <v>0</v>
      </c>
      <c r="Q49" s="1123">
        <v>0</v>
      </c>
      <c r="R49" s="1122">
        <v>1</v>
      </c>
      <c r="S49" s="1123">
        <v>150</v>
      </c>
      <c r="T49" s="1122">
        <v>0</v>
      </c>
      <c r="U49" s="1123">
        <v>0</v>
      </c>
      <c r="V49" s="1122">
        <v>2</v>
      </c>
      <c r="W49" s="1123">
        <v>3500</v>
      </c>
      <c r="X49" s="1124">
        <v>131</v>
      </c>
      <c r="Y49" s="1155">
        <v>0.12122333780595013</v>
      </c>
      <c r="Z49" s="1126">
        <v>629644.85536000005</v>
      </c>
      <c r="AA49" s="1155">
        <v>1.9740203595984929</v>
      </c>
    </row>
    <row r="50" spans="1:27" s="1113" customFormat="1" ht="78.75" customHeight="1">
      <c r="A50" s="1130" t="s">
        <v>177</v>
      </c>
      <c r="B50" s="1153">
        <v>2978</v>
      </c>
      <c r="C50" s="1154">
        <v>824982.12</v>
      </c>
      <c r="D50" s="1153">
        <v>1712</v>
      </c>
      <c r="E50" s="1154">
        <v>340094.74</v>
      </c>
      <c r="F50" s="1153">
        <v>108</v>
      </c>
      <c r="G50" s="1154">
        <v>73713.100000000006</v>
      </c>
      <c r="H50" s="1153">
        <v>0</v>
      </c>
      <c r="I50" s="1154">
        <v>0</v>
      </c>
      <c r="J50" s="1153">
        <v>4798</v>
      </c>
      <c r="K50" s="1154">
        <v>1238789.96</v>
      </c>
      <c r="L50" s="1153">
        <v>0</v>
      </c>
      <c r="M50" s="1154">
        <v>0</v>
      </c>
      <c r="N50" s="1122">
        <v>0</v>
      </c>
      <c r="O50" s="1123">
        <v>848224.79</v>
      </c>
      <c r="P50" s="1122">
        <v>20</v>
      </c>
      <c r="Q50" s="1123">
        <v>4919.54</v>
      </c>
      <c r="R50" s="1122">
        <v>41</v>
      </c>
      <c r="S50" s="1123">
        <v>78895</v>
      </c>
      <c r="T50" s="1122">
        <v>43</v>
      </c>
      <c r="U50" s="1123">
        <v>8644</v>
      </c>
      <c r="V50" s="1122">
        <v>0</v>
      </c>
      <c r="W50" s="1123">
        <v>0</v>
      </c>
      <c r="X50" s="1124">
        <v>4902</v>
      </c>
      <c r="Y50" s="1155">
        <v>4.5361587933188359</v>
      </c>
      <c r="Z50" s="1126">
        <v>2179473.29</v>
      </c>
      <c r="AA50" s="1155">
        <v>6.8329386177565956</v>
      </c>
    </row>
    <row r="51" spans="1:27" s="1113" customFormat="1" ht="78.75" customHeight="1">
      <c r="A51" s="1130" t="s">
        <v>178</v>
      </c>
      <c r="B51" s="1153">
        <v>23</v>
      </c>
      <c r="C51" s="1154">
        <v>4343.8360000000002</v>
      </c>
      <c r="D51" s="1153">
        <v>38</v>
      </c>
      <c r="E51" s="1154">
        <v>5767.6239999999998</v>
      </c>
      <c r="F51" s="1153">
        <v>2</v>
      </c>
      <c r="G51" s="1154">
        <v>400</v>
      </c>
      <c r="H51" s="1153"/>
      <c r="I51" s="1154"/>
      <c r="J51" s="1153">
        <v>63</v>
      </c>
      <c r="K51" s="1154">
        <v>10511.46</v>
      </c>
      <c r="L51" s="1153">
        <v>4</v>
      </c>
      <c r="M51" s="1154">
        <v>72.231999999999999</v>
      </c>
      <c r="N51" s="1122">
        <v>0</v>
      </c>
      <c r="O51" s="1123">
        <v>0</v>
      </c>
      <c r="P51" s="1122">
        <v>0</v>
      </c>
      <c r="Q51" s="1123">
        <v>0</v>
      </c>
      <c r="R51" s="1122">
        <v>0</v>
      </c>
      <c r="S51" s="1123">
        <v>0</v>
      </c>
      <c r="T51" s="1122"/>
      <c r="U51" s="1123"/>
      <c r="V51" s="1122">
        <v>0</v>
      </c>
      <c r="W51" s="1123">
        <v>0</v>
      </c>
      <c r="X51" s="1124">
        <v>67</v>
      </c>
      <c r="Y51" s="1155">
        <v>6.1999722389302736E-2</v>
      </c>
      <c r="Z51" s="1126">
        <v>10583.691999999999</v>
      </c>
      <c r="AA51" s="1155">
        <v>3.3181281971682956E-2</v>
      </c>
    </row>
    <row r="52" spans="1:27" s="1113" customFormat="1" ht="78.75" customHeight="1">
      <c r="A52" s="1130" t="s">
        <v>179</v>
      </c>
      <c r="B52" s="1153">
        <v>5259</v>
      </c>
      <c r="C52" s="1154">
        <v>1129191.9061299998</v>
      </c>
      <c r="D52" s="1153">
        <v>2593</v>
      </c>
      <c r="E52" s="1154">
        <v>950293.46436000091</v>
      </c>
      <c r="F52" s="1153">
        <v>249</v>
      </c>
      <c r="G52" s="1154">
        <v>432621.13872000005</v>
      </c>
      <c r="H52" s="1153">
        <v>0</v>
      </c>
      <c r="I52" s="1154">
        <v>0</v>
      </c>
      <c r="J52" s="1153">
        <v>8101</v>
      </c>
      <c r="K52" s="1154">
        <v>2512106.5092100007</v>
      </c>
      <c r="L52" s="1153">
        <v>49</v>
      </c>
      <c r="M52" s="1154">
        <v>2801.4279999999999</v>
      </c>
      <c r="N52" s="1122">
        <v>0</v>
      </c>
      <c r="O52" s="1123">
        <v>700124.98545000004</v>
      </c>
      <c r="P52" s="1122">
        <v>7</v>
      </c>
      <c r="Q52" s="1123">
        <v>5486.7000199999993</v>
      </c>
      <c r="R52" s="1122">
        <v>4</v>
      </c>
      <c r="S52" s="1123">
        <v>3375</v>
      </c>
      <c r="T52" s="1122">
        <v>7</v>
      </c>
      <c r="U52" s="1123">
        <v>3770</v>
      </c>
      <c r="V52" s="1122">
        <v>289</v>
      </c>
      <c r="W52" s="1123">
        <v>88150</v>
      </c>
      <c r="X52" s="1124">
        <v>8457</v>
      </c>
      <c r="Y52" s="1155">
        <v>7.8258455559154214</v>
      </c>
      <c r="Z52" s="1126">
        <v>3315814.6226800005</v>
      </c>
      <c r="AA52" s="1155">
        <v>10.395519820585729</v>
      </c>
    </row>
    <row r="53" spans="1:27" s="1150" customFormat="1" ht="78.75" customHeight="1">
      <c r="A53" s="1130" t="s">
        <v>180</v>
      </c>
      <c r="B53" s="1122">
        <v>3212</v>
      </c>
      <c r="C53" s="1123">
        <v>432731</v>
      </c>
      <c r="D53" s="1122">
        <v>4008</v>
      </c>
      <c r="E53" s="1123">
        <v>456204.3</v>
      </c>
      <c r="F53" s="1122">
        <v>0</v>
      </c>
      <c r="G53" s="1123">
        <v>0</v>
      </c>
      <c r="H53" s="1122">
        <v>0</v>
      </c>
      <c r="I53" s="1123">
        <v>0</v>
      </c>
      <c r="J53" s="1153">
        <v>7220</v>
      </c>
      <c r="K53" s="1154">
        <v>888935.3</v>
      </c>
      <c r="L53" s="1122">
        <v>5036</v>
      </c>
      <c r="M53" s="1123">
        <v>414000.74</v>
      </c>
      <c r="N53" s="1122">
        <v>272</v>
      </c>
      <c r="O53" s="1123">
        <v>1148822.99</v>
      </c>
      <c r="P53" s="1122">
        <v>0</v>
      </c>
      <c r="Q53" s="1123">
        <v>0</v>
      </c>
      <c r="R53" s="1122">
        <v>0</v>
      </c>
      <c r="S53" s="1123">
        <v>0</v>
      </c>
      <c r="T53" s="1122">
        <v>0</v>
      </c>
      <c r="U53" s="1123">
        <v>0</v>
      </c>
      <c r="V53" s="1122">
        <v>245</v>
      </c>
      <c r="W53" s="1123">
        <v>74565</v>
      </c>
      <c r="X53" s="1124">
        <v>12773</v>
      </c>
      <c r="Y53" s="1156">
        <v>11.819738120575579</v>
      </c>
      <c r="Z53" s="1126">
        <v>2526324.0300000003</v>
      </c>
      <c r="AA53" s="1156">
        <v>7.9203618162044434</v>
      </c>
    </row>
    <row r="54" spans="1:27" s="1113" customFormat="1" ht="78.75" customHeight="1">
      <c r="A54" s="1130" t="s">
        <v>181</v>
      </c>
      <c r="B54" s="1153">
        <v>248</v>
      </c>
      <c r="C54" s="1154">
        <v>47736.014000000003</v>
      </c>
      <c r="D54" s="1153">
        <v>86</v>
      </c>
      <c r="E54" s="1154">
        <v>11175.72999</v>
      </c>
      <c r="F54" s="1153">
        <v>11</v>
      </c>
      <c r="G54" s="1154">
        <v>1599.77586</v>
      </c>
      <c r="H54" s="1153">
        <v>0</v>
      </c>
      <c r="I54" s="1154">
        <v>0</v>
      </c>
      <c r="J54" s="1153">
        <v>345</v>
      </c>
      <c r="K54" s="1154">
        <v>60511.519849999997</v>
      </c>
      <c r="L54" s="1153">
        <v>47</v>
      </c>
      <c r="M54" s="1154">
        <v>1483.25</v>
      </c>
      <c r="N54" s="1122">
        <v>0</v>
      </c>
      <c r="O54" s="1123">
        <v>765295.71400000004</v>
      </c>
      <c r="P54" s="1122">
        <v>0</v>
      </c>
      <c r="Q54" s="1123">
        <v>0</v>
      </c>
      <c r="R54" s="1122">
        <v>0</v>
      </c>
      <c r="S54" s="1123">
        <v>0</v>
      </c>
      <c r="T54" s="1122">
        <v>0</v>
      </c>
      <c r="U54" s="1123">
        <v>0</v>
      </c>
      <c r="V54" s="1122">
        <v>7</v>
      </c>
      <c r="W54" s="1123">
        <v>3750</v>
      </c>
      <c r="X54" s="1124">
        <v>399</v>
      </c>
      <c r="Y54" s="1155">
        <v>0.36922222736316107</v>
      </c>
      <c r="Z54" s="1126">
        <v>831040.48385000008</v>
      </c>
      <c r="AA54" s="1155">
        <v>2.6054224390232337</v>
      </c>
    </row>
    <row r="55" spans="1:27" s="1113" customFormat="1" ht="78.75" customHeight="1">
      <c r="A55" s="1130" t="s">
        <v>182</v>
      </c>
      <c r="B55" s="1153">
        <v>184</v>
      </c>
      <c r="C55" s="1154">
        <v>34400</v>
      </c>
      <c r="D55" s="1153">
        <v>605</v>
      </c>
      <c r="E55" s="1154">
        <v>99928.381999999998</v>
      </c>
      <c r="F55" s="1153">
        <v>15</v>
      </c>
      <c r="G55" s="1154">
        <v>6600</v>
      </c>
      <c r="H55" s="1153">
        <v>40</v>
      </c>
      <c r="I55" s="1154">
        <v>4264.4250000000002</v>
      </c>
      <c r="J55" s="1153">
        <v>844</v>
      </c>
      <c r="K55" s="1154">
        <v>145192.807</v>
      </c>
      <c r="L55" s="1153">
        <v>0</v>
      </c>
      <c r="M55" s="1154">
        <v>0</v>
      </c>
      <c r="N55" s="1122">
        <v>2096</v>
      </c>
      <c r="O55" s="1123">
        <v>1476596.9284399999</v>
      </c>
      <c r="P55" s="1122">
        <v>22</v>
      </c>
      <c r="Q55" s="1123">
        <v>7031</v>
      </c>
      <c r="R55" s="1122">
        <v>5</v>
      </c>
      <c r="S55" s="1123">
        <v>13700</v>
      </c>
      <c r="T55" s="1122">
        <v>0</v>
      </c>
      <c r="U55" s="1123">
        <v>0</v>
      </c>
      <c r="V55" s="1122">
        <v>4</v>
      </c>
      <c r="W55" s="1123">
        <v>1000</v>
      </c>
      <c r="X55" s="1124">
        <v>2971</v>
      </c>
      <c r="Y55" s="1155">
        <v>2.7492712719196781</v>
      </c>
      <c r="Z55" s="1126">
        <v>1643520.73544</v>
      </c>
      <c r="AA55" s="1155">
        <v>5.1526560815396349</v>
      </c>
    </row>
    <row r="56" spans="1:27" s="1113" customFormat="1" ht="78.75" customHeight="1">
      <c r="A56" s="1130" t="s">
        <v>183</v>
      </c>
      <c r="B56" s="1153">
        <v>39</v>
      </c>
      <c r="C56" s="1154">
        <v>3190</v>
      </c>
      <c r="D56" s="1153">
        <v>36</v>
      </c>
      <c r="E56" s="1154">
        <v>2510</v>
      </c>
      <c r="F56" s="1153">
        <v>103</v>
      </c>
      <c r="G56" s="1154">
        <v>21187</v>
      </c>
      <c r="H56" s="1153">
        <v>0</v>
      </c>
      <c r="I56" s="1154">
        <v>0</v>
      </c>
      <c r="J56" s="1153">
        <v>178</v>
      </c>
      <c r="K56" s="1154">
        <v>26887</v>
      </c>
      <c r="L56" s="1153">
        <v>17</v>
      </c>
      <c r="M56" s="1154">
        <v>613</v>
      </c>
      <c r="N56" s="1122">
        <v>0</v>
      </c>
      <c r="O56" s="1123">
        <v>140215</v>
      </c>
      <c r="P56" s="1122">
        <v>0</v>
      </c>
      <c r="Q56" s="1123">
        <v>0</v>
      </c>
      <c r="R56" s="1122">
        <v>0</v>
      </c>
      <c r="S56" s="1123">
        <v>0</v>
      </c>
      <c r="T56" s="1122">
        <v>0</v>
      </c>
      <c r="U56" s="1123">
        <v>0</v>
      </c>
      <c r="V56" s="1122">
        <v>0</v>
      </c>
      <c r="W56" s="1123">
        <v>2071.1999999999998</v>
      </c>
      <c r="X56" s="1124">
        <v>195</v>
      </c>
      <c r="Y56" s="1157">
        <v>0.18044695322259752</v>
      </c>
      <c r="Z56" s="1126">
        <v>169786.2</v>
      </c>
      <c r="AA56" s="1155">
        <v>0.53230231729159883</v>
      </c>
    </row>
    <row r="57" spans="1:27" s="1150" customFormat="1" ht="78.75" customHeight="1">
      <c r="A57" s="1130" t="s">
        <v>184</v>
      </c>
      <c r="B57" s="1122"/>
      <c r="C57" s="1123"/>
      <c r="D57" s="1122"/>
      <c r="E57" s="1123"/>
      <c r="F57" s="1122"/>
      <c r="G57" s="1123"/>
      <c r="H57" s="1122"/>
      <c r="I57" s="1123"/>
      <c r="J57" s="1153"/>
      <c r="K57" s="1154"/>
      <c r="L57" s="1122"/>
      <c r="M57" s="1123"/>
      <c r="N57" s="1122"/>
      <c r="O57" s="1123"/>
      <c r="P57" s="1122"/>
      <c r="Q57" s="1123"/>
      <c r="R57" s="1122"/>
      <c r="S57" s="1123"/>
      <c r="T57" s="1122"/>
      <c r="U57" s="1123"/>
      <c r="V57" s="1122"/>
      <c r="W57" s="1123"/>
      <c r="X57" s="1124">
        <v>0</v>
      </c>
      <c r="Y57" s="1156">
        <v>0</v>
      </c>
      <c r="Z57" s="1126">
        <v>0</v>
      </c>
      <c r="AA57" s="1156">
        <v>0</v>
      </c>
    </row>
    <row r="58" spans="1:27" s="1113" customFormat="1" ht="78.75" customHeight="1">
      <c r="A58" s="1130" t="s">
        <v>768</v>
      </c>
      <c r="B58" s="1153">
        <v>16</v>
      </c>
      <c r="C58" s="1154">
        <v>4906.05</v>
      </c>
      <c r="D58" s="1153">
        <v>89</v>
      </c>
      <c r="E58" s="1154">
        <v>11856.35</v>
      </c>
      <c r="F58" s="1153">
        <v>0</v>
      </c>
      <c r="G58" s="1154">
        <v>0</v>
      </c>
      <c r="H58" s="1153">
        <v>0</v>
      </c>
      <c r="I58" s="1154">
        <v>0</v>
      </c>
      <c r="J58" s="1153">
        <v>105</v>
      </c>
      <c r="K58" s="1154">
        <v>16762.400000000001</v>
      </c>
      <c r="L58" s="1153">
        <v>0</v>
      </c>
      <c r="M58" s="1154">
        <v>0</v>
      </c>
      <c r="N58" s="1122">
        <v>0</v>
      </c>
      <c r="O58" s="1123">
        <v>228623.25</v>
      </c>
      <c r="P58" s="1122">
        <v>0</v>
      </c>
      <c r="Q58" s="1123">
        <v>0</v>
      </c>
      <c r="R58" s="1122">
        <v>0</v>
      </c>
      <c r="S58" s="1123">
        <v>0</v>
      </c>
      <c r="T58" s="1122">
        <v>0</v>
      </c>
      <c r="U58" s="1123">
        <v>0</v>
      </c>
      <c r="V58" s="1122">
        <v>0</v>
      </c>
      <c r="W58" s="1123">
        <v>0</v>
      </c>
      <c r="X58" s="1124">
        <v>105</v>
      </c>
      <c r="Y58" s="1155">
        <v>9.7163744042937122E-2</v>
      </c>
      <c r="Z58" s="1126">
        <v>245385.65</v>
      </c>
      <c r="AA58" s="1155">
        <v>0.76931664720162907</v>
      </c>
    </row>
    <row r="59" spans="1:27" s="1113" customFormat="1" ht="78.75" customHeight="1">
      <c r="A59" s="1130" t="s">
        <v>185</v>
      </c>
      <c r="B59" s="1153">
        <v>747</v>
      </c>
      <c r="C59" s="1154">
        <v>101786.13</v>
      </c>
      <c r="D59" s="1153">
        <v>239</v>
      </c>
      <c r="E59" s="1154">
        <v>27307.8</v>
      </c>
      <c r="F59" s="1153">
        <v>0</v>
      </c>
      <c r="G59" s="1154">
        <v>0</v>
      </c>
      <c r="H59" s="1153">
        <v>0</v>
      </c>
      <c r="I59" s="1154">
        <v>0</v>
      </c>
      <c r="J59" s="1153">
        <v>986</v>
      </c>
      <c r="K59" s="1154">
        <v>129093.93000000001</v>
      </c>
      <c r="L59" s="1153">
        <v>7</v>
      </c>
      <c r="M59" s="1154">
        <v>425.6</v>
      </c>
      <c r="N59" s="1122">
        <v>0</v>
      </c>
      <c r="O59" s="1123">
        <v>895615.85</v>
      </c>
      <c r="P59" s="1122">
        <v>0</v>
      </c>
      <c r="Q59" s="1123">
        <v>0</v>
      </c>
      <c r="R59" s="1122">
        <v>0</v>
      </c>
      <c r="S59" s="1123">
        <v>0</v>
      </c>
      <c r="T59" s="1122">
        <v>0</v>
      </c>
      <c r="U59" s="1123">
        <v>0</v>
      </c>
      <c r="V59" s="1122">
        <v>56</v>
      </c>
      <c r="W59" s="1123">
        <v>23540</v>
      </c>
      <c r="X59" s="1124">
        <v>1049</v>
      </c>
      <c r="Y59" s="1155">
        <v>0.97071207143848615</v>
      </c>
      <c r="Z59" s="1126">
        <v>1048675.3799999999</v>
      </c>
      <c r="AA59" s="1155">
        <v>3.287736782262916</v>
      </c>
    </row>
    <row r="60" spans="1:27" s="1113" customFormat="1" ht="78.75" customHeight="1">
      <c r="A60" s="1130" t="s">
        <v>186</v>
      </c>
      <c r="B60" s="1153">
        <v>21957</v>
      </c>
      <c r="C60" s="1154">
        <v>2954116.0520000001</v>
      </c>
      <c r="D60" s="1153">
        <v>14213</v>
      </c>
      <c r="E60" s="1154">
        <v>2180041.6839999999</v>
      </c>
      <c r="F60" s="1153">
        <v>187</v>
      </c>
      <c r="G60" s="1154">
        <v>61610</v>
      </c>
      <c r="H60" s="1153">
        <v>0</v>
      </c>
      <c r="I60" s="1154">
        <v>0</v>
      </c>
      <c r="J60" s="1153">
        <v>36357</v>
      </c>
      <c r="K60" s="1154">
        <v>5195767.7359999996</v>
      </c>
      <c r="L60" s="1153">
        <v>1349</v>
      </c>
      <c r="M60" s="1154">
        <v>29697.483</v>
      </c>
      <c r="N60" s="1122">
        <v>0</v>
      </c>
      <c r="O60" s="1123">
        <v>1237090.267</v>
      </c>
      <c r="P60" s="1122">
        <v>35</v>
      </c>
      <c r="Q60" s="1123">
        <v>10114.700000000001</v>
      </c>
      <c r="R60" s="1122">
        <v>0</v>
      </c>
      <c r="S60" s="1123">
        <v>0</v>
      </c>
      <c r="T60" s="1122">
        <v>18</v>
      </c>
      <c r="U60" s="1123">
        <v>7498.5712300000005</v>
      </c>
      <c r="V60" s="1122">
        <v>386</v>
      </c>
      <c r="W60" s="1123">
        <v>125900</v>
      </c>
      <c r="X60" s="1124">
        <v>38145</v>
      </c>
      <c r="Y60" s="1155">
        <v>35.298200157312728</v>
      </c>
      <c r="Z60" s="1126">
        <v>6606068.7572299996</v>
      </c>
      <c r="AA60" s="1155">
        <v>20.710904111530628</v>
      </c>
    </row>
    <row r="61" spans="1:27" s="1113" customFormat="1" ht="78.75" customHeight="1">
      <c r="A61" s="1130" t="s">
        <v>187</v>
      </c>
      <c r="B61" s="1153">
        <v>73</v>
      </c>
      <c r="C61" s="1154">
        <v>33232.853000000003</v>
      </c>
      <c r="D61" s="1153">
        <v>54</v>
      </c>
      <c r="E61" s="1154">
        <v>12343.718999999999</v>
      </c>
      <c r="F61" s="1153">
        <v>8</v>
      </c>
      <c r="G61" s="1154">
        <v>2235.355</v>
      </c>
      <c r="H61" s="1153">
        <v>0</v>
      </c>
      <c r="I61" s="1154">
        <v>0</v>
      </c>
      <c r="J61" s="1153">
        <v>135</v>
      </c>
      <c r="K61" s="1154">
        <v>47811.927000000003</v>
      </c>
      <c r="L61" s="1153">
        <v>0</v>
      </c>
      <c r="M61" s="1154">
        <v>0</v>
      </c>
      <c r="N61" s="1122">
        <v>0</v>
      </c>
      <c r="O61" s="1123">
        <v>0</v>
      </c>
      <c r="P61" s="1122">
        <v>6</v>
      </c>
      <c r="Q61" s="1123">
        <v>2890.4789999999998</v>
      </c>
      <c r="R61" s="1122">
        <v>0</v>
      </c>
      <c r="S61" s="1123">
        <v>0</v>
      </c>
      <c r="T61" s="1122">
        <v>0</v>
      </c>
      <c r="U61" s="1123">
        <v>0</v>
      </c>
      <c r="V61" s="1122">
        <v>24</v>
      </c>
      <c r="W61" s="1123">
        <v>19600</v>
      </c>
      <c r="X61" s="1124">
        <v>165</v>
      </c>
      <c r="Y61" s="1155">
        <v>0.15268588349604406</v>
      </c>
      <c r="Z61" s="1126">
        <v>70302.406000000003</v>
      </c>
      <c r="AA61" s="1155">
        <v>0.22040739250289368</v>
      </c>
    </row>
    <row r="62" spans="1:27" s="1113" customFormat="1" ht="78.75" customHeight="1">
      <c r="A62" s="1158" t="s">
        <v>188</v>
      </c>
      <c r="B62" s="1153">
        <v>126</v>
      </c>
      <c r="C62" s="1154">
        <v>33176</v>
      </c>
      <c r="D62" s="1153">
        <v>69</v>
      </c>
      <c r="E62" s="1154">
        <v>15289</v>
      </c>
      <c r="F62" s="1153">
        <v>14</v>
      </c>
      <c r="G62" s="1154">
        <v>9172</v>
      </c>
      <c r="H62" s="1153">
        <v>0</v>
      </c>
      <c r="I62" s="1154">
        <v>0</v>
      </c>
      <c r="J62" s="1153">
        <v>209</v>
      </c>
      <c r="K62" s="1154">
        <v>57637</v>
      </c>
      <c r="L62" s="1122">
        <v>0</v>
      </c>
      <c r="M62" s="1123">
        <v>0</v>
      </c>
      <c r="N62" s="1122">
        <v>0</v>
      </c>
      <c r="O62" s="1123">
        <v>25714</v>
      </c>
      <c r="P62" s="1122">
        <v>3</v>
      </c>
      <c r="Q62" s="1123">
        <v>2459</v>
      </c>
      <c r="R62" s="1122">
        <v>0</v>
      </c>
      <c r="S62" s="1123">
        <v>0</v>
      </c>
      <c r="T62" s="1122">
        <v>0</v>
      </c>
      <c r="U62" s="1123">
        <v>0</v>
      </c>
      <c r="V62" s="1122">
        <v>3</v>
      </c>
      <c r="W62" s="1123">
        <v>1200</v>
      </c>
      <c r="X62" s="1124">
        <v>215</v>
      </c>
      <c r="Y62" s="1155">
        <v>0.19895433304029983</v>
      </c>
      <c r="Z62" s="1126">
        <v>87010</v>
      </c>
      <c r="AA62" s="1125">
        <v>0.27278792167762761</v>
      </c>
    </row>
    <row r="63" spans="1:27" s="1113" customFormat="1" ht="78.75" customHeight="1">
      <c r="A63" s="1133" t="s">
        <v>273</v>
      </c>
      <c r="B63" s="1134">
        <v>58749</v>
      </c>
      <c r="C63" s="1135">
        <v>10194504.419130001</v>
      </c>
      <c r="D63" s="1134">
        <v>34081</v>
      </c>
      <c r="E63" s="1135">
        <v>6258789.0082700001</v>
      </c>
      <c r="F63" s="1134">
        <v>2693</v>
      </c>
      <c r="G63" s="1135">
        <v>1105995.0965800001</v>
      </c>
      <c r="H63" s="1134">
        <v>40</v>
      </c>
      <c r="I63" s="1135">
        <v>4264.4250000000002</v>
      </c>
      <c r="J63" s="1134">
        <v>95563</v>
      </c>
      <c r="K63" s="1135">
        <v>17563552.948980004</v>
      </c>
      <c r="L63" s="1134">
        <v>6597</v>
      </c>
      <c r="M63" s="1135">
        <v>460039.64211999997</v>
      </c>
      <c r="N63" s="1136">
        <v>2666</v>
      </c>
      <c r="O63" s="1137">
        <v>12826949.840085</v>
      </c>
      <c r="P63" s="1136">
        <v>183</v>
      </c>
      <c r="Q63" s="1137">
        <v>73985.192020000002</v>
      </c>
      <c r="R63" s="1136">
        <v>202</v>
      </c>
      <c r="S63" s="1137">
        <v>299526.2</v>
      </c>
      <c r="T63" s="1136">
        <v>161</v>
      </c>
      <c r="U63" s="1137">
        <v>77140.571230000001</v>
      </c>
      <c r="V63" s="1136">
        <v>2693</v>
      </c>
      <c r="W63" s="1137">
        <v>595379.12865000009</v>
      </c>
      <c r="X63" s="1138">
        <v>108065</v>
      </c>
      <c r="Y63" s="1159">
        <v>100</v>
      </c>
      <c r="Z63" s="1140">
        <v>31896573.523084994</v>
      </c>
      <c r="AA63" s="1159">
        <v>100</v>
      </c>
    </row>
    <row r="64" spans="1:27" ht="50.25" customHeight="1">
      <c r="A64" s="1142"/>
      <c r="B64" s="1160"/>
      <c r="C64" s="1161"/>
      <c r="D64" s="1160"/>
      <c r="E64" s="1161"/>
      <c r="F64" s="1160"/>
      <c r="G64" s="1161"/>
      <c r="H64" s="1160"/>
      <c r="I64" s="1161"/>
      <c r="J64" s="1143"/>
      <c r="K64" s="1143"/>
      <c r="L64" s="1160"/>
      <c r="M64" s="1161"/>
      <c r="N64" s="1162"/>
      <c r="O64" s="1163"/>
      <c r="P64" s="1162"/>
      <c r="Q64" s="1163"/>
      <c r="R64" s="1162"/>
      <c r="S64" s="1163"/>
      <c r="T64" s="1162"/>
      <c r="U64" s="1163"/>
      <c r="V64" s="1162"/>
      <c r="W64" s="1163"/>
      <c r="X64" s="1143"/>
      <c r="Y64" s="1147"/>
      <c r="Z64" s="1143"/>
      <c r="AA64" s="1164"/>
    </row>
    <row r="65" spans="1:27">
      <c r="A65" s="1107" t="s">
        <v>812</v>
      </c>
    </row>
    <row r="66" spans="1:27">
      <c r="A66" s="1111" t="s">
        <v>863</v>
      </c>
    </row>
    <row r="67" spans="1:27">
      <c r="A67" s="1112"/>
      <c r="X67" s="1695" t="s">
        <v>510</v>
      </c>
      <c r="Y67" s="1695"/>
      <c r="Z67" s="1696"/>
      <c r="AA67" s="1695"/>
    </row>
    <row r="68" spans="1:27" ht="50.25" customHeight="1">
      <c r="A68" s="1680" t="s">
        <v>284</v>
      </c>
      <c r="B68" s="1683" t="s">
        <v>694</v>
      </c>
      <c r="C68" s="1684"/>
      <c r="D68" s="1685"/>
      <c r="E68" s="1684"/>
      <c r="F68" s="1685"/>
      <c r="G68" s="1684"/>
      <c r="H68" s="1685"/>
      <c r="I68" s="1684"/>
      <c r="J68" s="1685"/>
      <c r="K68" s="1684"/>
      <c r="L68" s="1685"/>
      <c r="M68" s="1684"/>
      <c r="N68" s="1685"/>
      <c r="O68" s="1686"/>
      <c r="P68" s="1687" t="s">
        <v>701</v>
      </c>
      <c r="Q68" s="1688"/>
      <c r="R68" s="1687" t="s">
        <v>577</v>
      </c>
      <c r="S68" s="1688"/>
      <c r="T68" s="1687" t="s">
        <v>578</v>
      </c>
      <c r="U68" s="1688"/>
      <c r="V68" s="1687" t="s">
        <v>514</v>
      </c>
      <c r="W68" s="1688"/>
      <c r="X68" s="1697" t="s">
        <v>700</v>
      </c>
      <c r="Y68" s="1698"/>
      <c r="Z68" s="1699"/>
      <c r="AA68" s="1700"/>
    </row>
    <row r="69" spans="1:27" ht="50.25" customHeight="1">
      <c r="A69" s="1681"/>
      <c r="B69" s="1705" t="s">
        <v>204</v>
      </c>
      <c r="C69" s="1706"/>
      <c r="D69" s="1707"/>
      <c r="E69" s="1706"/>
      <c r="F69" s="1707"/>
      <c r="G69" s="1706"/>
      <c r="H69" s="1707"/>
      <c r="I69" s="1706"/>
      <c r="J69" s="1707"/>
      <c r="K69" s="1708"/>
      <c r="L69" s="1691" t="s">
        <v>209</v>
      </c>
      <c r="M69" s="1692"/>
      <c r="N69" s="1691" t="s">
        <v>210</v>
      </c>
      <c r="O69" s="1692"/>
      <c r="P69" s="1689"/>
      <c r="Q69" s="1690"/>
      <c r="R69" s="1689"/>
      <c r="S69" s="1690"/>
      <c r="T69" s="1689"/>
      <c r="U69" s="1690"/>
      <c r="V69" s="1689"/>
      <c r="W69" s="1690"/>
      <c r="X69" s="1701"/>
      <c r="Y69" s="1702"/>
      <c r="Z69" s="1703"/>
      <c r="AA69" s="1704"/>
    </row>
    <row r="70" spans="1:27" ht="50.25" customHeight="1">
      <c r="A70" s="1681"/>
      <c r="B70" s="1693" t="s">
        <v>205</v>
      </c>
      <c r="C70" s="1694"/>
      <c r="D70" s="1693" t="s">
        <v>695</v>
      </c>
      <c r="E70" s="1694"/>
      <c r="F70" s="1693" t="s">
        <v>207</v>
      </c>
      <c r="G70" s="1694"/>
      <c r="H70" s="1693" t="s">
        <v>696</v>
      </c>
      <c r="I70" s="1694"/>
      <c r="J70" s="1693" t="s">
        <v>335</v>
      </c>
      <c r="K70" s="1694"/>
      <c r="L70" s="1114" t="s">
        <v>274</v>
      </c>
      <c r="M70" s="1115" t="s">
        <v>275</v>
      </c>
      <c r="N70" s="1114" t="s">
        <v>274</v>
      </c>
      <c r="O70" s="1115" t="s">
        <v>275</v>
      </c>
      <c r="P70" s="1114" t="s">
        <v>274</v>
      </c>
      <c r="Q70" s="1115" t="s">
        <v>275</v>
      </c>
      <c r="R70" s="1114" t="s">
        <v>274</v>
      </c>
      <c r="S70" s="1115" t="s">
        <v>275</v>
      </c>
      <c r="T70" s="1114" t="s">
        <v>274</v>
      </c>
      <c r="U70" s="1115" t="s">
        <v>275</v>
      </c>
      <c r="V70" s="1114" t="s">
        <v>274</v>
      </c>
      <c r="W70" s="1115" t="s">
        <v>275</v>
      </c>
      <c r="X70" s="1114" t="s">
        <v>274</v>
      </c>
      <c r="Y70" s="1709" t="s">
        <v>276</v>
      </c>
      <c r="Z70" s="1115" t="s">
        <v>275</v>
      </c>
      <c r="AA70" s="1709" t="s">
        <v>276</v>
      </c>
    </row>
    <row r="71" spans="1:27" ht="67.5">
      <c r="A71" s="1681"/>
      <c r="B71" s="1116" t="s">
        <v>783</v>
      </c>
      <c r="C71" s="1117" t="s">
        <v>785</v>
      </c>
      <c r="D71" s="1116" t="s">
        <v>783</v>
      </c>
      <c r="E71" s="1117" t="s">
        <v>785</v>
      </c>
      <c r="F71" s="1116" t="s">
        <v>783</v>
      </c>
      <c r="G71" s="1117" t="s">
        <v>785</v>
      </c>
      <c r="H71" s="1116" t="s">
        <v>783</v>
      </c>
      <c r="I71" s="1117" t="s">
        <v>785</v>
      </c>
      <c r="J71" s="1116" t="s">
        <v>783</v>
      </c>
      <c r="K71" s="1117" t="s">
        <v>785</v>
      </c>
      <c r="L71" s="1114" t="s">
        <v>277</v>
      </c>
      <c r="M71" s="1115" t="s">
        <v>278</v>
      </c>
      <c r="N71" s="1114" t="s">
        <v>277</v>
      </c>
      <c r="O71" s="1115" t="s">
        <v>278</v>
      </c>
      <c r="P71" s="1114" t="s">
        <v>277</v>
      </c>
      <c r="Q71" s="1115" t="s">
        <v>278</v>
      </c>
      <c r="R71" s="1114" t="s">
        <v>277</v>
      </c>
      <c r="S71" s="1115" t="s">
        <v>278</v>
      </c>
      <c r="T71" s="1114" t="s">
        <v>277</v>
      </c>
      <c r="U71" s="1115" t="s">
        <v>278</v>
      </c>
      <c r="V71" s="1114" t="s">
        <v>277</v>
      </c>
      <c r="W71" s="1115" t="s">
        <v>278</v>
      </c>
      <c r="X71" s="1114" t="s">
        <v>277</v>
      </c>
      <c r="Y71" s="1710"/>
      <c r="Z71" s="1115" t="s">
        <v>278</v>
      </c>
      <c r="AA71" s="1710"/>
    </row>
    <row r="72" spans="1:27" ht="67.5">
      <c r="A72" s="1682"/>
      <c r="B72" s="1118" t="s">
        <v>788</v>
      </c>
      <c r="C72" s="1119" t="s">
        <v>280</v>
      </c>
      <c r="D72" s="1118" t="s">
        <v>788</v>
      </c>
      <c r="E72" s="1119" t="s">
        <v>280</v>
      </c>
      <c r="F72" s="1118" t="s">
        <v>788</v>
      </c>
      <c r="G72" s="1119" t="s">
        <v>280</v>
      </c>
      <c r="H72" s="1118" t="s">
        <v>788</v>
      </c>
      <c r="I72" s="1119" t="s">
        <v>280</v>
      </c>
      <c r="J72" s="1118" t="s">
        <v>788</v>
      </c>
      <c r="K72" s="1119" t="s">
        <v>280</v>
      </c>
      <c r="L72" s="1118" t="s">
        <v>788</v>
      </c>
      <c r="M72" s="1119" t="s">
        <v>280</v>
      </c>
      <c r="N72" s="1118" t="s">
        <v>788</v>
      </c>
      <c r="O72" s="1119" t="s">
        <v>280</v>
      </c>
      <c r="P72" s="1118" t="s">
        <v>788</v>
      </c>
      <c r="Q72" s="1119" t="s">
        <v>280</v>
      </c>
      <c r="R72" s="1118" t="s">
        <v>788</v>
      </c>
      <c r="S72" s="1119" t="s">
        <v>280</v>
      </c>
      <c r="T72" s="1118" t="s">
        <v>788</v>
      </c>
      <c r="U72" s="1119" t="s">
        <v>280</v>
      </c>
      <c r="V72" s="1118" t="s">
        <v>788</v>
      </c>
      <c r="W72" s="1119" t="s">
        <v>280</v>
      </c>
      <c r="X72" s="1118" t="s">
        <v>788</v>
      </c>
      <c r="Y72" s="1120" t="s">
        <v>281</v>
      </c>
      <c r="Z72" s="1119" t="s">
        <v>280</v>
      </c>
      <c r="AA72" s="1120" t="s">
        <v>281</v>
      </c>
    </row>
    <row r="73" spans="1:27" s="1113" customFormat="1" ht="78.75" customHeight="1">
      <c r="A73" s="1165" t="s">
        <v>771</v>
      </c>
      <c r="B73" s="1153">
        <v>1564</v>
      </c>
      <c r="C73" s="1154">
        <v>904400</v>
      </c>
      <c r="D73" s="1153">
        <v>361</v>
      </c>
      <c r="E73" s="1154">
        <v>106655.5</v>
      </c>
      <c r="F73" s="1153">
        <v>0</v>
      </c>
      <c r="G73" s="1154">
        <v>0</v>
      </c>
      <c r="H73" s="1153">
        <v>0</v>
      </c>
      <c r="I73" s="1154">
        <v>0</v>
      </c>
      <c r="J73" s="1153">
        <v>1925</v>
      </c>
      <c r="K73" s="1154">
        <v>1011055.5</v>
      </c>
      <c r="L73" s="1122">
        <v>0</v>
      </c>
      <c r="M73" s="1123">
        <v>0</v>
      </c>
      <c r="N73" s="1122">
        <v>0</v>
      </c>
      <c r="O73" s="1123">
        <v>710823.85314000002</v>
      </c>
      <c r="P73" s="1122">
        <v>75</v>
      </c>
      <c r="Q73" s="1123">
        <v>18011.169999999998</v>
      </c>
      <c r="R73" s="1122">
        <v>0</v>
      </c>
      <c r="S73" s="1123">
        <v>0</v>
      </c>
      <c r="T73" s="1122">
        <v>0</v>
      </c>
      <c r="U73" s="1123">
        <v>0</v>
      </c>
      <c r="V73" s="1122">
        <v>0</v>
      </c>
      <c r="W73" s="1123">
        <v>0</v>
      </c>
      <c r="X73" s="1124">
        <v>2000</v>
      </c>
      <c r="Y73" s="1155">
        <v>0.25502494781552004</v>
      </c>
      <c r="Z73" s="1126">
        <v>1739890.5231399999</v>
      </c>
      <c r="AA73" s="1155">
        <v>0.44143312837544618</v>
      </c>
    </row>
    <row r="74" spans="1:27" s="1113" customFormat="1" ht="78.75" customHeight="1">
      <c r="A74" s="1166" t="s">
        <v>169</v>
      </c>
      <c r="B74" s="1153">
        <v>66220</v>
      </c>
      <c r="C74" s="1154">
        <v>15276325.223999999</v>
      </c>
      <c r="D74" s="1153">
        <v>41382</v>
      </c>
      <c r="E74" s="1154">
        <v>12453674.183</v>
      </c>
      <c r="F74" s="1153">
        <v>18244</v>
      </c>
      <c r="G74" s="1154">
        <v>4302688.5599999996</v>
      </c>
      <c r="H74" s="1153">
        <v>0</v>
      </c>
      <c r="I74" s="1154">
        <v>0</v>
      </c>
      <c r="J74" s="1153">
        <v>125846</v>
      </c>
      <c r="K74" s="1154">
        <v>32032687.967</v>
      </c>
      <c r="L74" s="1122">
        <v>0</v>
      </c>
      <c r="M74" s="1123">
        <v>0</v>
      </c>
      <c r="N74" s="1122">
        <v>716</v>
      </c>
      <c r="O74" s="1123">
        <v>17009458.945190001</v>
      </c>
      <c r="P74" s="1122">
        <v>846</v>
      </c>
      <c r="Q74" s="1123">
        <v>435917.283</v>
      </c>
      <c r="R74" s="1122">
        <v>15747</v>
      </c>
      <c r="S74" s="1123">
        <v>36579796.910999998</v>
      </c>
      <c r="T74" s="1122">
        <v>4100</v>
      </c>
      <c r="U74" s="1123">
        <v>1607208.9129999999</v>
      </c>
      <c r="V74" s="1122">
        <v>0</v>
      </c>
      <c r="W74" s="1123">
        <v>0</v>
      </c>
      <c r="X74" s="1124">
        <v>147255</v>
      </c>
      <c r="Y74" s="1155">
        <v>18.776849345287204</v>
      </c>
      <c r="Z74" s="1126">
        <v>87665070.019189999</v>
      </c>
      <c r="AA74" s="1155">
        <v>22.241782223162172</v>
      </c>
    </row>
    <row r="75" spans="1:27" s="1113" customFormat="1" ht="78.75" customHeight="1">
      <c r="A75" s="1166" t="s">
        <v>282</v>
      </c>
      <c r="B75" s="1153">
        <v>16</v>
      </c>
      <c r="C75" s="1154">
        <v>900</v>
      </c>
      <c r="D75" s="1153">
        <v>2495</v>
      </c>
      <c r="E75" s="1154">
        <v>231956.88</v>
      </c>
      <c r="F75" s="1153">
        <v>0</v>
      </c>
      <c r="G75" s="1154">
        <v>0</v>
      </c>
      <c r="H75" s="1153">
        <v>4</v>
      </c>
      <c r="I75" s="1154">
        <v>443</v>
      </c>
      <c r="J75" s="1153">
        <v>2515</v>
      </c>
      <c r="K75" s="1154">
        <v>233299.88</v>
      </c>
      <c r="L75" s="1122">
        <v>0</v>
      </c>
      <c r="M75" s="1123">
        <v>0</v>
      </c>
      <c r="N75" s="1122">
        <v>0</v>
      </c>
      <c r="O75" s="1123">
        <v>0</v>
      </c>
      <c r="P75" s="1122">
        <v>0</v>
      </c>
      <c r="Q75" s="1123">
        <v>0</v>
      </c>
      <c r="R75" s="1122">
        <v>0</v>
      </c>
      <c r="S75" s="1123">
        <v>0</v>
      </c>
      <c r="T75" s="1122">
        <v>0</v>
      </c>
      <c r="U75" s="1123">
        <v>0</v>
      </c>
      <c r="V75" s="1122">
        <v>0</v>
      </c>
      <c r="W75" s="1123">
        <v>0</v>
      </c>
      <c r="X75" s="1124">
        <v>2515</v>
      </c>
      <c r="Y75" s="1155">
        <v>0.32069387187801646</v>
      </c>
      <c r="Z75" s="1126">
        <v>233299.88</v>
      </c>
      <c r="AA75" s="1155">
        <v>5.919125054612958E-2</v>
      </c>
    </row>
    <row r="76" spans="1:27" s="1113" customFormat="1" ht="78.75" customHeight="1">
      <c r="A76" s="1166" t="s">
        <v>171</v>
      </c>
      <c r="B76" s="1153">
        <v>7160</v>
      </c>
      <c r="C76" s="1154">
        <v>2026876</v>
      </c>
      <c r="D76" s="1153">
        <v>16549</v>
      </c>
      <c r="E76" s="1154">
        <v>3406812</v>
      </c>
      <c r="F76" s="1153">
        <v>1</v>
      </c>
      <c r="G76" s="1154">
        <v>100</v>
      </c>
      <c r="H76" s="1153">
        <v>0</v>
      </c>
      <c r="I76" s="1154">
        <v>0</v>
      </c>
      <c r="J76" s="1153">
        <v>23710</v>
      </c>
      <c r="K76" s="1154">
        <v>5433788</v>
      </c>
      <c r="L76" s="1122">
        <v>0</v>
      </c>
      <c r="M76" s="1123">
        <v>0</v>
      </c>
      <c r="N76" s="1122">
        <v>115</v>
      </c>
      <c r="O76" s="1123">
        <v>19542113.243999999</v>
      </c>
      <c r="P76" s="1122">
        <v>100</v>
      </c>
      <c r="Q76" s="1123">
        <v>42993</v>
      </c>
      <c r="R76" s="1122">
        <v>318</v>
      </c>
      <c r="S76" s="1123">
        <v>629804</v>
      </c>
      <c r="T76" s="1122">
        <v>0</v>
      </c>
      <c r="U76" s="1123">
        <v>0</v>
      </c>
      <c r="V76" s="1122">
        <v>0</v>
      </c>
      <c r="W76" s="1123">
        <v>0</v>
      </c>
      <c r="X76" s="1124">
        <v>24243</v>
      </c>
      <c r="Y76" s="1155">
        <v>3.0912849049458262</v>
      </c>
      <c r="Z76" s="1126">
        <v>25648698.243999999</v>
      </c>
      <c r="AA76" s="1155">
        <v>6.5074123653328835</v>
      </c>
    </row>
    <row r="77" spans="1:27" s="1113" customFormat="1" ht="78.75" customHeight="1">
      <c r="A77" s="1166" t="s">
        <v>172</v>
      </c>
      <c r="B77" s="1153">
        <v>7417</v>
      </c>
      <c r="C77" s="1154">
        <v>3685025</v>
      </c>
      <c r="D77" s="1153">
        <v>22189</v>
      </c>
      <c r="E77" s="1154">
        <v>5347749</v>
      </c>
      <c r="F77" s="1153">
        <v>140</v>
      </c>
      <c r="G77" s="1154">
        <v>117196</v>
      </c>
      <c r="H77" s="1153">
        <v>0</v>
      </c>
      <c r="I77" s="1154">
        <v>0</v>
      </c>
      <c r="J77" s="1153">
        <v>29746</v>
      </c>
      <c r="K77" s="1154">
        <v>9149970</v>
      </c>
      <c r="L77" s="1122">
        <v>0</v>
      </c>
      <c r="M77" s="1123">
        <v>0</v>
      </c>
      <c r="N77" s="1122">
        <v>0</v>
      </c>
      <c r="O77" s="1123">
        <v>7511168</v>
      </c>
      <c r="P77" s="1122">
        <v>198</v>
      </c>
      <c r="Q77" s="1123">
        <v>76092</v>
      </c>
      <c r="R77" s="1122">
        <v>0</v>
      </c>
      <c r="S77" s="1123">
        <v>0</v>
      </c>
      <c r="T77" s="1122">
        <v>0</v>
      </c>
      <c r="U77" s="1123">
        <v>0</v>
      </c>
      <c r="V77" s="1122">
        <v>0</v>
      </c>
      <c r="W77" s="1123">
        <v>0</v>
      </c>
      <c r="X77" s="1124">
        <v>29944</v>
      </c>
      <c r="Y77" s="1155">
        <v>3.8182335186939662</v>
      </c>
      <c r="Z77" s="1126">
        <v>16737230</v>
      </c>
      <c r="AA77" s="1155">
        <v>4.2464555677362386</v>
      </c>
    </row>
    <row r="78" spans="1:27" s="1113" customFormat="1" ht="78.75" customHeight="1">
      <c r="A78" s="1166" t="s">
        <v>173</v>
      </c>
      <c r="B78" s="1153">
        <v>0</v>
      </c>
      <c r="C78" s="1154">
        <v>0</v>
      </c>
      <c r="D78" s="1153">
        <v>4</v>
      </c>
      <c r="E78" s="1154">
        <v>500</v>
      </c>
      <c r="F78" s="1153">
        <v>0</v>
      </c>
      <c r="G78" s="1154">
        <v>0</v>
      </c>
      <c r="H78" s="1153">
        <v>0</v>
      </c>
      <c r="I78" s="1154">
        <v>0</v>
      </c>
      <c r="J78" s="1153">
        <v>4</v>
      </c>
      <c r="K78" s="1154">
        <v>500</v>
      </c>
      <c r="L78" s="1122">
        <v>0</v>
      </c>
      <c r="M78" s="1123">
        <v>0</v>
      </c>
      <c r="N78" s="1122">
        <v>0</v>
      </c>
      <c r="O78" s="1123">
        <v>0</v>
      </c>
      <c r="P78" s="1122">
        <v>1</v>
      </c>
      <c r="Q78" s="1123">
        <v>200</v>
      </c>
      <c r="R78" s="1122">
        <v>0</v>
      </c>
      <c r="S78" s="1123">
        <v>0</v>
      </c>
      <c r="T78" s="1122">
        <v>0</v>
      </c>
      <c r="U78" s="1123">
        <v>0</v>
      </c>
      <c r="V78" s="1122">
        <v>0</v>
      </c>
      <c r="W78" s="1123">
        <v>0</v>
      </c>
      <c r="X78" s="1124">
        <v>5</v>
      </c>
      <c r="Y78" s="1155">
        <v>6.3756236953880011E-4</v>
      </c>
      <c r="Z78" s="1126">
        <v>700</v>
      </c>
      <c r="AA78" s="1155">
        <v>1.7759921429145485E-4</v>
      </c>
    </row>
    <row r="79" spans="1:27" s="1113" customFormat="1" ht="78.75" customHeight="1">
      <c r="A79" s="1166" t="s">
        <v>174</v>
      </c>
      <c r="B79" s="1153">
        <v>152</v>
      </c>
      <c r="C79" s="1154">
        <v>100539.72</v>
      </c>
      <c r="D79" s="1153">
        <v>235</v>
      </c>
      <c r="E79" s="1154">
        <v>39258.33</v>
      </c>
      <c r="F79" s="1153">
        <v>0</v>
      </c>
      <c r="G79" s="1154">
        <v>0</v>
      </c>
      <c r="H79" s="1153">
        <v>0</v>
      </c>
      <c r="I79" s="1154">
        <v>0</v>
      </c>
      <c r="J79" s="1153">
        <v>387</v>
      </c>
      <c r="K79" s="1154">
        <v>139798.04999999999</v>
      </c>
      <c r="L79" s="1122">
        <v>0</v>
      </c>
      <c r="M79" s="1123">
        <v>0</v>
      </c>
      <c r="N79" s="1122">
        <v>0</v>
      </c>
      <c r="O79" s="1123">
        <v>12898417.470000001</v>
      </c>
      <c r="P79" s="1122">
        <v>161</v>
      </c>
      <c r="Q79" s="1123">
        <v>46143.14</v>
      </c>
      <c r="R79" s="1122">
        <v>0</v>
      </c>
      <c r="S79" s="1123">
        <v>0</v>
      </c>
      <c r="T79" s="1122">
        <v>0</v>
      </c>
      <c r="U79" s="1123">
        <v>0</v>
      </c>
      <c r="V79" s="1122">
        <v>0</v>
      </c>
      <c r="W79" s="1123">
        <v>0</v>
      </c>
      <c r="X79" s="1124">
        <v>548</v>
      </c>
      <c r="Y79" s="1155">
        <v>6.9876835701452492E-2</v>
      </c>
      <c r="Z79" s="1126">
        <v>13084358.660000002</v>
      </c>
      <c r="AA79" s="1155">
        <v>3.3196740250337053</v>
      </c>
    </row>
    <row r="80" spans="1:27" s="1113" customFormat="1" ht="78.75" customHeight="1">
      <c r="A80" s="1166" t="s">
        <v>175</v>
      </c>
      <c r="B80" s="1153">
        <v>11827</v>
      </c>
      <c r="C80" s="1154">
        <v>4845547.3289999999</v>
      </c>
      <c r="D80" s="1153">
        <v>62568</v>
      </c>
      <c r="E80" s="1154">
        <v>10381671.57519</v>
      </c>
      <c r="F80" s="1153">
        <v>107</v>
      </c>
      <c r="G80" s="1154">
        <v>28820</v>
      </c>
      <c r="H80" s="1153">
        <v>0</v>
      </c>
      <c r="I80" s="1154">
        <v>0</v>
      </c>
      <c r="J80" s="1153">
        <v>74502</v>
      </c>
      <c r="K80" s="1154">
        <v>15256038.90419</v>
      </c>
      <c r="L80" s="1122">
        <v>1453</v>
      </c>
      <c r="M80" s="1123">
        <v>166508.13701000001</v>
      </c>
      <c r="N80" s="1122">
        <v>4724</v>
      </c>
      <c r="O80" s="1123">
        <v>23512953.427000001</v>
      </c>
      <c r="P80" s="1122">
        <v>419</v>
      </c>
      <c r="Q80" s="1123">
        <v>133405.402</v>
      </c>
      <c r="R80" s="1122">
        <v>4082</v>
      </c>
      <c r="S80" s="1123">
        <v>7570462.4349999996</v>
      </c>
      <c r="T80" s="1122">
        <v>0</v>
      </c>
      <c r="U80" s="1123">
        <v>0</v>
      </c>
      <c r="V80" s="1122">
        <v>0</v>
      </c>
      <c r="W80" s="1123">
        <v>0</v>
      </c>
      <c r="X80" s="1124">
        <v>85180</v>
      </c>
      <c r="Y80" s="1155">
        <v>10.861512527462999</v>
      </c>
      <c r="Z80" s="1126">
        <v>46639368.305200003</v>
      </c>
      <c r="AA80" s="1155">
        <v>11.833021665790435</v>
      </c>
    </row>
    <row r="81" spans="1:27" s="1113" customFormat="1" ht="78.75" customHeight="1">
      <c r="A81" s="1166" t="s">
        <v>176</v>
      </c>
      <c r="B81" s="1153">
        <v>893</v>
      </c>
      <c r="C81" s="1154">
        <v>171386.47899999999</v>
      </c>
      <c r="D81" s="1153">
        <v>3901</v>
      </c>
      <c r="E81" s="1154">
        <v>486242.84100000001</v>
      </c>
      <c r="F81" s="1153">
        <v>0</v>
      </c>
      <c r="G81" s="1154">
        <v>0</v>
      </c>
      <c r="H81" s="1153">
        <v>0</v>
      </c>
      <c r="I81" s="1154">
        <v>0</v>
      </c>
      <c r="J81" s="1153">
        <v>4794</v>
      </c>
      <c r="K81" s="1154">
        <v>657629.31999999995</v>
      </c>
      <c r="L81" s="1122">
        <v>0</v>
      </c>
      <c r="M81" s="1123">
        <v>0</v>
      </c>
      <c r="N81" s="1122">
        <v>0</v>
      </c>
      <c r="O81" s="1123">
        <v>5834794.1950000003</v>
      </c>
      <c r="P81" s="1122">
        <v>13</v>
      </c>
      <c r="Q81" s="1123">
        <v>1705.501</v>
      </c>
      <c r="R81" s="1122">
        <v>1008</v>
      </c>
      <c r="S81" s="1123">
        <v>2174910.3015100001</v>
      </c>
      <c r="T81" s="1122">
        <v>0</v>
      </c>
      <c r="U81" s="1123">
        <v>0</v>
      </c>
      <c r="V81" s="1122">
        <v>0</v>
      </c>
      <c r="W81" s="1123">
        <v>0</v>
      </c>
      <c r="X81" s="1124">
        <v>5815</v>
      </c>
      <c r="Y81" s="1155">
        <v>0.74148503577362457</v>
      </c>
      <c r="Z81" s="1126">
        <v>8669039.3175100014</v>
      </c>
      <c r="AA81" s="1155">
        <v>2.1994493877878663</v>
      </c>
    </row>
    <row r="82" spans="1:27" s="1113" customFormat="1" ht="78.75" customHeight="1">
      <c r="A82" s="1166" t="s">
        <v>177</v>
      </c>
      <c r="B82" s="1153">
        <v>103104</v>
      </c>
      <c r="C82" s="1154">
        <v>28531493.82</v>
      </c>
      <c r="D82" s="1153">
        <v>20582</v>
      </c>
      <c r="E82" s="1154">
        <v>4001156.28</v>
      </c>
      <c r="F82" s="1153">
        <v>0</v>
      </c>
      <c r="G82" s="1154">
        <v>0</v>
      </c>
      <c r="H82" s="1153">
        <v>0</v>
      </c>
      <c r="I82" s="1154">
        <v>0</v>
      </c>
      <c r="J82" s="1153">
        <v>123686</v>
      </c>
      <c r="K82" s="1154">
        <v>32532650.100000001</v>
      </c>
      <c r="L82" s="1122">
        <v>0</v>
      </c>
      <c r="M82" s="1123">
        <v>0</v>
      </c>
      <c r="N82" s="1122">
        <v>0</v>
      </c>
      <c r="O82" s="1123">
        <v>25293706.469999999</v>
      </c>
      <c r="P82" s="1122">
        <v>753</v>
      </c>
      <c r="Q82" s="1123">
        <v>199369.54</v>
      </c>
      <c r="R82" s="1122">
        <v>756</v>
      </c>
      <c r="S82" s="1123">
        <v>869552.4</v>
      </c>
      <c r="T82" s="1122">
        <v>2064</v>
      </c>
      <c r="U82" s="1123">
        <v>548571.18999999994</v>
      </c>
      <c r="V82" s="1122">
        <v>0</v>
      </c>
      <c r="W82" s="1123">
        <v>0</v>
      </c>
      <c r="X82" s="1124">
        <v>127259</v>
      </c>
      <c r="Y82" s="1155">
        <v>16.227109917027633</v>
      </c>
      <c r="Z82" s="1126">
        <v>59443849.699999996</v>
      </c>
      <c r="AA82" s="1155">
        <v>15.081687144541908</v>
      </c>
    </row>
    <row r="83" spans="1:27" s="1113" customFormat="1" ht="78.75" customHeight="1">
      <c r="A83" s="1166" t="s">
        <v>178</v>
      </c>
      <c r="B83" s="1153">
        <v>107</v>
      </c>
      <c r="C83" s="1154">
        <v>24298.617999999999</v>
      </c>
      <c r="D83" s="1153">
        <v>285</v>
      </c>
      <c r="E83" s="1154">
        <v>59295.97</v>
      </c>
      <c r="F83" s="1153">
        <v>168</v>
      </c>
      <c r="G83" s="1154">
        <v>33150</v>
      </c>
      <c r="H83" s="1153"/>
      <c r="I83" s="1154"/>
      <c r="J83" s="1153">
        <v>560</v>
      </c>
      <c r="K83" s="1154">
        <v>116744.588</v>
      </c>
      <c r="L83" s="1122">
        <v>1</v>
      </c>
      <c r="M83" s="1123">
        <v>30</v>
      </c>
      <c r="N83" s="1122">
        <v>0</v>
      </c>
      <c r="O83" s="1123">
        <v>0</v>
      </c>
      <c r="P83" s="1122">
        <v>0</v>
      </c>
      <c r="Q83" s="1123">
        <v>0</v>
      </c>
      <c r="R83" s="1122">
        <v>12</v>
      </c>
      <c r="S83" s="1123">
        <v>10275</v>
      </c>
      <c r="T83" s="1122"/>
      <c r="U83" s="1123"/>
      <c r="V83" s="1122">
        <v>24</v>
      </c>
      <c r="W83" s="1123">
        <v>45500</v>
      </c>
      <c r="X83" s="1124">
        <v>597</v>
      </c>
      <c r="Y83" s="1155">
        <v>7.6124946922932729E-2</v>
      </c>
      <c r="Z83" s="1126">
        <v>172549.58799999999</v>
      </c>
      <c r="AA83" s="1155">
        <v>4.3778101793020351E-2</v>
      </c>
    </row>
    <row r="84" spans="1:27" s="1113" customFormat="1" ht="78.75" customHeight="1">
      <c r="A84" s="1166" t="s">
        <v>179</v>
      </c>
      <c r="B84" s="1153">
        <v>10955</v>
      </c>
      <c r="C84" s="1154">
        <v>7659440.41976</v>
      </c>
      <c r="D84" s="1153">
        <v>36145</v>
      </c>
      <c r="E84" s="1154">
        <v>14056225.4059599</v>
      </c>
      <c r="F84" s="1153">
        <v>3212</v>
      </c>
      <c r="G84" s="1154">
        <v>11501037.29235</v>
      </c>
      <c r="H84" s="1153">
        <v>0</v>
      </c>
      <c r="I84" s="1154">
        <v>0</v>
      </c>
      <c r="J84" s="1153">
        <v>50312</v>
      </c>
      <c r="K84" s="1154">
        <v>33216703.118069902</v>
      </c>
      <c r="L84" s="1122">
        <v>60</v>
      </c>
      <c r="M84" s="1123">
        <v>3629.2910000000002</v>
      </c>
      <c r="N84" s="1122">
        <v>0</v>
      </c>
      <c r="O84" s="1123">
        <v>18868908.900400002</v>
      </c>
      <c r="P84" s="1122">
        <v>231</v>
      </c>
      <c r="Q84" s="1123">
        <v>127397.91806</v>
      </c>
      <c r="R84" s="1122">
        <v>467</v>
      </c>
      <c r="S84" s="1123">
        <v>1145330.04813</v>
      </c>
      <c r="T84" s="1122">
        <v>55</v>
      </c>
      <c r="U84" s="1123">
        <v>34210</v>
      </c>
      <c r="V84" s="1122">
        <v>17</v>
      </c>
      <c r="W84" s="1123">
        <v>6500</v>
      </c>
      <c r="X84" s="1124">
        <v>51142</v>
      </c>
      <c r="Y84" s="1155">
        <v>6.5212429405906631</v>
      </c>
      <c r="Z84" s="1126">
        <v>53402679.275659904</v>
      </c>
      <c r="AA84" s="1155">
        <v>13.548962686308228</v>
      </c>
    </row>
    <row r="85" spans="1:27" s="1150" customFormat="1" ht="78.75" customHeight="1">
      <c r="A85" s="1167" t="s">
        <v>180</v>
      </c>
      <c r="B85" s="1122">
        <v>5494</v>
      </c>
      <c r="C85" s="1123">
        <v>791487.89</v>
      </c>
      <c r="D85" s="1122">
        <v>10628</v>
      </c>
      <c r="E85" s="1123">
        <v>1787252.5</v>
      </c>
      <c r="F85" s="1122">
        <v>4</v>
      </c>
      <c r="G85" s="1123">
        <v>71273.95</v>
      </c>
      <c r="H85" s="1122">
        <v>0</v>
      </c>
      <c r="I85" s="1123">
        <v>0</v>
      </c>
      <c r="J85" s="1153">
        <v>16126</v>
      </c>
      <c r="K85" s="1154">
        <v>2650014.34</v>
      </c>
      <c r="L85" s="1122">
        <v>57353</v>
      </c>
      <c r="M85" s="1123">
        <v>4227382.8499999996</v>
      </c>
      <c r="N85" s="1122">
        <v>170</v>
      </c>
      <c r="O85" s="1123">
        <v>1922616.29</v>
      </c>
      <c r="P85" s="1122">
        <v>20</v>
      </c>
      <c r="Q85" s="1123">
        <v>4446.26</v>
      </c>
      <c r="R85" s="1122">
        <v>0</v>
      </c>
      <c r="S85" s="1123">
        <v>0</v>
      </c>
      <c r="T85" s="1122">
        <v>0</v>
      </c>
      <c r="U85" s="1123">
        <v>0</v>
      </c>
      <c r="V85" s="1122">
        <v>0</v>
      </c>
      <c r="W85" s="1123">
        <v>0</v>
      </c>
      <c r="X85" s="1124">
        <v>73669</v>
      </c>
      <c r="Y85" s="1156">
        <v>9.393716440310774</v>
      </c>
      <c r="Z85" s="1126">
        <v>8804459.7400000002</v>
      </c>
      <c r="AA85" s="1156">
        <v>2.2338073315496385</v>
      </c>
    </row>
    <row r="86" spans="1:27" s="1113" customFormat="1" ht="78.75" customHeight="1">
      <c r="A86" s="1166" t="s">
        <v>181</v>
      </c>
      <c r="B86" s="1153">
        <v>1067</v>
      </c>
      <c r="C86" s="1154">
        <v>331733.02510000003</v>
      </c>
      <c r="D86" s="1153">
        <v>579</v>
      </c>
      <c r="E86" s="1154">
        <v>117987.58372</v>
      </c>
      <c r="F86" s="1153">
        <v>8</v>
      </c>
      <c r="G86" s="1154">
        <v>2329.9989999999998</v>
      </c>
      <c r="H86" s="1153">
        <v>0</v>
      </c>
      <c r="I86" s="1154">
        <v>0</v>
      </c>
      <c r="J86" s="1153">
        <v>1654</v>
      </c>
      <c r="K86" s="1154">
        <v>452050.60781999998</v>
      </c>
      <c r="L86" s="1122">
        <v>11</v>
      </c>
      <c r="M86" s="1123">
        <v>646.25</v>
      </c>
      <c r="N86" s="1122">
        <v>0</v>
      </c>
      <c r="O86" s="1123">
        <v>3634.1489999999999</v>
      </c>
      <c r="P86" s="1122">
        <v>7</v>
      </c>
      <c r="Q86" s="1123">
        <v>31922.706999999999</v>
      </c>
      <c r="R86" s="1122">
        <v>0</v>
      </c>
      <c r="S86" s="1123">
        <v>0</v>
      </c>
      <c r="T86" s="1122">
        <v>0</v>
      </c>
      <c r="U86" s="1123">
        <v>0</v>
      </c>
      <c r="V86" s="1122">
        <v>0</v>
      </c>
      <c r="W86" s="1123">
        <v>0</v>
      </c>
      <c r="X86" s="1124">
        <v>1672</v>
      </c>
      <c r="Y86" s="1125">
        <v>0.21320085637377476</v>
      </c>
      <c r="Z86" s="1126">
        <v>488253.71381999995</v>
      </c>
      <c r="AA86" s="1125">
        <v>0.12387639421330977</v>
      </c>
    </row>
    <row r="87" spans="1:27" s="1113" customFormat="1" ht="78.75" customHeight="1">
      <c r="A87" s="1166" t="s">
        <v>182</v>
      </c>
      <c r="B87" s="1153">
        <v>708</v>
      </c>
      <c r="C87" s="1154">
        <v>184106</v>
      </c>
      <c r="D87" s="1153">
        <v>9735</v>
      </c>
      <c r="E87" s="1154">
        <v>1926431.939</v>
      </c>
      <c r="F87" s="1153">
        <v>2</v>
      </c>
      <c r="G87" s="1154">
        <v>350</v>
      </c>
      <c r="H87" s="1153">
        <v>175</v>
      </c>
      <c r="I87" s="1154">
        <v>24273.894</v>
      </c>
      <c r="J87" s="1153">
        <v>10620</v>
      </c>
      <c r="K87" s="1154">
        <v>2135161.8330000001</v>
      </c>
      <c r="L87" s="1122">
        <v>0</v>
      </c>
      <c r="M87" s="1123">
        <v>0</v>
      </c>
      <c r="N87" s="1122">
        <v>10157</v>
      </c>
      <c r="O87" s="1123">
        <v>13821969.41416</v>
      </c>
      <c r="P87" s="1122">
        <v>839</v>
      </c>
      <c r="Q87" s="1123">
        <v>202851.96</v>
      </c>
      <c r="R87" s="1122">
        <v>675</v>
      </c>
      <c r="S87" s="1123">
        <v>2267782.4219999998</v>
      </c>
      <c r="T87" s="1122">
        <v>0</v>
      </c>
      <c r="U87" s="1123">
        <v>0</v>
      </c>
      <c r="V87" s="1122">
        <v>0</v>
      </c>
      <c r="W87" s="1123">
        <v>0</v>
      </c>
      <c r="X87" s="1124">
        <v>22291</v>
      </c>
      <c r="Y87" s="1155">
        <v>2.8423805558778787</v>
      </c>
      <c r="Z87" s="1126">
        <v>18427765.629160002</v>
      </c>
      <c r="AA87" s="1155">
        <v>4.6753667098369913</v>
      </c>
    </row>
    <row r="88" spans="1:27" s="1113" customFormat="1" ht="78.75" customHeight="1">
      <c r="A88" s="1166" t="s">
        <v>183</v>
      </c>
      <c r="B88" s="1153">
        <v>413</v>
      </c>
      <c r="C88" s="1154">
        <v>35422</v>
      </c>
      <c r="D88" s="1153">
        <v>1169</v>
      </c>
      <c r="E88" s="1154">
        <v>101485</v>
      </c>
      <c r="F88" s="1153">
        <v>30</v>
      </c>
      <c r="G88" s="1154">
        <v>20650</v>
      </c>
      <c r="H88" s="1153">
        <v>0</v>
      </c>
      <c r="I88" s="1154">
        <v>0</v>
      </c>
      <c r="J88" s="1153">
        <v>1612</v>
      </c>
      <c r="K88" s="1154">
        <v>157557</v>
      </c>
      <c r="L88" s="1122">
        <v>12</v>
      </c>
      <c r="M88" s="1123">
        <v>404</v>
      </c>
      <c r="N88" s="1122">
        <v>0</v>
      </c>
      <c r="O88" s="1123">
        <v>673463</v>
      </c>
      <c r="P88" s="1122">
        <v>0</v>
      </c>
      <c r="Q88" s="1123">
        <v>0</v>
      </c>
      <c r="R88" s="1122">
        <v>0</v>
      </c>
      <c r="S88" s="1123">
        <v>0</v>
      </c>
      <c r="T88" s="1122">
        <v>0</v>
      </c>
      <c r="U88" s="1123">
        <v>0</v>
      </c>
      <c r="V88" s="1122">
        <v>0</v>
      </c>
      <c r="W88" s="1123">
        <v>0</v>
      </c>
      <c r="X88" s="1124">
        <v>1624</v>
      </c>
      <c r="Y88" s="1125">
        <v>0.20708025762620227</v>
      </c>
      <c r="Z88" s="1126">
        <v>831424</v>
      </c>
      <c r="AA88" s="1125">
        <v>0.21094321306151223</v>
      </c>
    </row>
    <row r="89" spans="1:27" s="1150" customFormat="1" ht="78.75" customHeight="1">
      <c r="A89" s="1167" t="s">
        <v>184</v>
      </c>
      <c r="B89" s="1122"/>
      <c r="C89" s="1123"/>
      <c r="D89" s="1122"/>
      <c r="E89" s="1123"/>
      <c r="F89" s="1122"/>
      <c r="G89" s="1123"/>
      <c r="H89" s="1122"/>
      <c r="I89" s="1123"/>
      <c r="J89" s="1153"/>
      <c r="K89" s="1154"/>
      <c r="L89" s="1122"/>
      <c r="M89" s="1123"/>
      <c r="N89" s="1122"/>
      <c r="O89" s="1123"/>
      <c r="P89" s="1122"/>
      <c r="Q89" s="1123"/>
      <c r="R89" s="1122"/>
      <c r="S89" s="1123"/>
      <c r="T89" s="1122"/>
      <c r="U89" s="1123"/>
      <c r="V89" s="1122"/>
      <c r="W89" s="1123"/>
      <c r="X89" s="1124">
        <v>0</v>
      </c>
      <c r="Y89" s="1156">
        <v>0</v>
      </c>
      <c r="Z89" s="1126">
        <v>0</v>
      </c>
      <c r="AA89" s="1156">
        <v>0</v>
      </c>
    </row>
    <row r="90" spans="1:27" s="1113" customFormat="1" ht="78.75" customHeight="1">
      <c r="A90" s="1166" t="s">
        <v>768</v>
      </c>
      <c r="B90" s="1153">
        <v>124</v>
      </c>
      <c r="C90" s="1154">
        <v>43159.199999999997</v>
      </c>
      <c r="D90" s="1153">
        <v>748</v>
      </c>
      <c r="E90" s="1154">
        <v>95641</v>
      </c>
      <c r="F90" s="1153">
        <v>0</v>
      </c>
      <c r="G90" s="1154">
        <v>0</v>
      </c>
      <c r="H90" s="1153">
        <v>0</v>
      </c>
      <c r="I90" s="1154">
        <v>0</v>
      </c>
      <c r="J90" s="1153">
        <v>872</v>
      </c>
      <c r="K90" s="1154">
        <v>138800.20000000001</v>
      </c>
      <c r="L90" s="1122">
        <v>0</v>
      </c>
      <c r="M90" s="1123">
        <v>0</v>
      </c>
      <c r="N90" s="1122">
        <v>0</v>
      </c>
      <c r="O90" s="1123">
        <v>398528.94</v>
      </c>
      <c r="P90" s="1122">
        <v>2</v>
      </c>
      <c r="Q90" s="1123">
        <v>85.88</v>
      </c>
      <c r="R90" s="1122">
        <v>0</v>
      </c>
      <c r="S90" s="1123">
        <v>0</v>
      </c>
      <c r="T90" s="1122">
        <v>0</v>
      </c>
      <c r="U90" s="1123">
        <v>0</v>
      </c>
      <c r="V90" s="1122">
        <v>0</v>
      </c>
      <c r="W90" s="1123">
        <v>0</v>
      </c>
      <c r="X90" s="1124">
        <v>874</v>
      </c>
      <c r="Y90" s="1155">
        <v>0.11144590219538227</v>
      </c>
      <c r="Z90" s="1126">
        <v>537415.02</v>
      </c>
      <c r="AA90" s="1155">
        <v>0.136349264714895</v>
      </c>
    </row>
    <row r="91" spans="1:27" s="1113" customFormat="1" ht="78.75" customHeight="1">
      <c r="A91" s="1166" t="s">
        <v>338</v>
      </c>
      <c r="B91" s="1153">
        <v>1866</v>
      </c>
      <c r="C91" s="1154">
        <v>314139.46999999997</v>
      </c>
      <c r="D91" s="1153">
        <v>3383</v>
      </c>
      <c r="E91" s="1154">
        <v>488376.14</v>
      </c>
      <c r="F91" s="1153">
        <v>0</v>
      </c>
      <c r="G91" s="1154">
        <v>0</v>
      </c>
      <c r="H91" s="1153">
        <v>0</v>
      </c>
      <c r="I91" s="1154">
        <v>0</v>
      </c>
      <c r="J91" s="1153">
        <v>5249</v>
      </c>
      <c r="K91" s="1154">
        <v>802515.61</v>
      </c>
      <c r="L91" s="1122">
        <v>2</v>
      </c>
      <c r="M91" s="1123">
        <v>236.87</v>
      </c>
      <c r="N91" s="1122">
        <v>0</v>
      </c>
      <c r="O91" s="1123">
        <v>5158995.8600000003</v>
      </c>
      <c r="P91" s="1122">
        <v>38</v>
      </c>
      <c r="Q91" s="1123">
        <v>8161.74</v>
      </c>
      <c r="R91" s="1122">
        <v>0</v>
      </c>
      <c r="S91" s="1123">
        <v>0</v>
      </c>
      <c r="T91" s="1122">
        <v>0</v>
      </c>
      <c r="U91" s="1123">
        <v>0</v>
      </c>
      <c r="V91" s="1122">
        <v>0</v>
      </c>
      <c r="W91" s="1123">
        <v>0</v>
      </c>
      <c r="X91" s="1124">
        <v>5289</v>
      </c>
      <c r="Y91" s="1155">
        <v>0.67441347449814282</v>
      </c>
      <c r="Z91" s="1126">
        <v>5969910.0800000001</v>
      </c>
      <c r="AA91" s="1155">
        <v>1.5146447708551949</v>
      </c>
    </row>
    <row r="92" spans="1:27" s="1113" customFormat="1" ht="78.75" customHeight="1">
      <c r="A92" s="1166" t="s">
        <v>186</v>
      </c>
      <c r="B92" s="1153">
        <v>57457</v>
      </c>
      <c r="C92" s="1154">
        <v>9641607.125</v>
      </c>
      <c r="D92" s="1153">
        <v>126211</v>
      </c>
      <c r="E92" s="1154">
        <v>19381954.625999998</v>
      </c>
      <c r="F92" s="1153">
        <v>75</v>
      </c>
      <c r="G92" s="1154">
        <v>70963</v>
      </c>
      <c r="H92" s="1153">
        <v>0</v>
      </c>
      <c r="I92" s="1154">
        <v>0</v>
      </c>
      <c r="J92" s="1153">
        <v>183743</v>
      </c>
      <c r="K92" s="1154">
        <v>29094524.750999998</v>
      </c>
      <c r="L92" s="1122">
        <v>9940</v>
      </c>
      <c r="M92" s="1123">
        <v>238453.65100000001</v>
      </c>
      <c r="N92" s="1122">
        <v>0</v>
      </c>
      <c r="O92" s="1123">
        <v>13433722.111</v>
      </c>
      <c r="P92" s="1122">
        <v>620</v>
      </c>
      <c r="Q92" s="1123">
        <v>232383.902</v>
      </c>
      <c r="R92" s="1122">
        <v>76</v>
      </c>
      <c r="S92" s="1123">
        <v>77234.816040000005</v>
      </c>
      <c r="T92" s="1122">
        <v>79</v>
      </c>
      <c r="U92" s="1123">
        <v>52070.599470000001</v>
      </c>
      <c r="V92" s="1122">
        <v>0</v>
      </c>
      <c r="W92" s="1123">
        <v>0</v>
      </c>
      <c r="X92" s="1124">
        <v>194458</v>
      </c>
      <c r="Y92" s="1155">
        <v>24.7958206511552</v>
      </c>
      <c r="Z92" s="1126">
        <v>43128389.830509998</v>
      </c>
      <c r="AA92" s="1155">
        <v>10.94224021079164</v>
      </c>
    </row>
    <row r="93" spans="1:27" s="1113" customFormat="1" ht="78.75" customHeight="1">
      <c r="A93" s="1167" t="s">
        <v>187</v>
      </c>
      <c r="B93" s="1122">
        <v>2386</v>
      </c>
      <c r="C93" s="1123">
        <v>820590.03200000001</v>
      </c>
      <c r="D93" s="1122">
        <v>2056</v>
      </c>
      <c r="E93" s="1123">
        <v>485289.07699999999</v>
      </c>
      <c r="F93" s="1122">
        <v>23</v>
      </c>
      <c r="G93" s="1123">
        <v>3602.9110000000001</v>
      </c>
      <c r="H93" s="1122">
        <v>0</v>
      </c>
      <c r="I93" s="1123">
        <v>0</v>
      </c>
      <c r="J93" s="1153">
        <v>4465</v>
      </c>
      <c r="K93" s="1154">
        <v>1309482.02</v>
      </c>
      <c r="L93" s="1122">
        <v>68</v>
      </c>
      <c r="M93" s="1123">
        <v>9053.2240000000002</v>
      </c>
      <c r="N93" s="1122">
        <v>0</v>
      </c>
      <c r="O93" s="1123">
        <v>0</v>
      </c>
      <c r="P93" s="1122">
        <v>51</v>
      </c>
      <c r="Q93" s="1123">
        <v>22922.089</v>
      </c>
      <c r="R93" s="1122">
        <v>0</v>
      </c>
      <c r="S93" s="1123">
        <v>0</v>
      </c>
      <c r="T93" s="1122">
        <v>0</v>
      </c>
      <c r="U93" s="1123">
        <v>0</v>
      </c>
      <c r="V93" s="1122">
        <v>0</v>
      </c>
      <c r="W93" s="1123">
        <v>0</v>
      </c>
      <c r="X93" s="1124">
        <v>4584</v>
      </c>
      <c r="Y93" s="1156">
        <v>0.58451718039317191</v>
      </c>
      <c r="Z93" s="1126">
        <v>1341457.3329999999</v>
      </c>
      <c r="AA93" s="1156">
        <v>0.34034538335187214</v>
      </c>
    </row>
    <row r="94" spans="1:27" s="1113" customFormat="1" ht="78.75" customHeight="1">
      <c r="A94" s="1168" t="s">
        <v>188</v>
      </c>
      <c r="B94" s="1153">
        <v>1247</v>
      </c>
      <c r="C94" s="1154">
        <v>568429</v>
      </c>
      <c r="D94" s="1153">
        <v>1905</v>
      </c>
      <c r="E94" s="1154">
        <v>462983</v>
      </c>
      <c r="F94" s="1153">
        <v>68</v>
      </c>
      <c r="G94" s="1154">
        <v>17703</v>
      </c>
      <c r="H94" s="1153">
        <v>0</v>
      </c>
      <c r="I94" s="1154">
        <v>0</v>
      </c>
      <c r="J94" s="1153">
        <v>3220</v>
      </c>
      <c r="K94" s="1154">
        <v>1049115</v>
      </c>
      <c r="L94" s="1122">
        <v>0</v>
      </c>
      <c r="M94" s="1123">
        <v>0</v>
      </c>
      <c r="N94" s="1122">
        <v>0</v>
      </c>
      <c r="O94" s="1123">
        <v>111493</v>
      </c>
      <c r="P94" s="1122">
        <v>53</v>
      </c>
      <c r="Q94" s="1123">
        <v>19471</v>
      </c>
      <c r="R94" s="1122">
        <v>0</v>
      </c>
      <c r="S94" s="1123">
        <v>0</v>
      </c>
      <c r="T94" s="1122">
        <v>0</v>
      </c>
      <c r="U94" s="1123">
        <v>0</v>
      </c>
      <c r="V94" s="1122">
        <v>0</v>
      </c>
      <c r="W94" s="1123">
        <v>0</v>
      </c>
      <c r="X94" s="1124">
        <v>3273</v>
      </c>
      <c r="Y94" s="1155">
        <v>0.41734832710009856</v>
      </c>
      <c r="Z94" s="1126">
        <v>1180079</v>
      </c>
      <c r="AA94" s="1155">
        <v>0.29940157600263678</v>
      </c>
    </row>
    <row r="95" spans="1:27" s="1113" customFormat="1" ht="78.75" customHeight="1">
      <c r="A95" s="1133" t="s">
        <v>273</v>
      </c>
      <c r="B95" s="1134">
        <v>280177</v>
      </c>
      <c r="C95" s="1135">
        <v>75956906.351860017</v>
      </c>
      <c r="D95" s="1134">
        <v>363110</v>
      </c>
      <c r="E95" s="1135">
        <v>75418598.830869898</v>
      </c>
      <c r="F95" s="1134">
        <v>22082</v>
      </c>
      <c r="G95" s="1135">
        <v>16169864.71235</v>
      </c>
      <c r="H95" s="1134">
        <v>179</v>
      </c>
      <c r="I95" s="1135">
        <v>24716.894</v>
      </c>
      <c r="J95" s="1134">
        <v>665548</v>
      </c>
      <c r="K95" s="1135">
        <v>167570086.7890799</v>
      </c>
      <c r="L95" s="1134">
        <v>68900</v>
      </c>
      <c r="M95" s="1135">
        <v>4646344.2730099997</v>
      </c>
      <c r="N95" s="1136">
        <v>15882</v>
      </c>
      <c r="O95" s="1137">
        <v>166706767.26889002</v>
      </c>
      <c r="P95" s="1136">
        <v>4427</v>
      </c>
      <c r="Q95" s="1137">
        <v>1603480.4920599998</v>
      </c>
      <c r="R95" s="1136">
        <v>23141</v>
      </c>
      <c r="S95" s="1137">
        <v>51325148.333679996</v>
      </c>
      <c r="T95" s="1136">
        <v>6298</v>
      </c>
      <c r="U95" s="1137">
        <v>2242060.7024699999</v>
      </c>
      <c r="V95" s="1136">
        <v>41</v>
      </c>
      <c r="W95" s="1137">
        <v>52000</v>
      </c>
      <c r="X95" s="1138">
        <v>784237</v>
      </c>
      <c r="Y95" s="1159">
        <v>100</v>
      </c>
      <c r="Z95" s="1140">
        <v>394145887.85918987</v>
      </c>
      <c r="AA95" s="1159">
        <v>99.999999999999986</v>
      </c>
    </row>
    <row r="96" spans="1:27" ht="50.25" customHeight="1">
      <c r="A96" s="1142"/>
      <c r="B96" s="1160"/>
      <c r="C96" s="1161"/>
      <c r="D96" s="1160"/>
      <c r="E96" s="1161"/>
      <c r="F96" s="1160"/>
      <c r="G96" s="1161"/>
      <c r="H96" s="1160"/>
      <c r="I96" s="1161"/>
      <c r="J96" s="1143">
        <v>665548</v>
      </c>
      <c r="K96" s="1143">
        <v>167570086.7890799</v>
      </c>
      <c r="L96" s="1160"/>
      <c r="M96" s="1161"/>
      <c r="N96" s="1162"/>
      <c r="O96" s="1163"/>
      <c r="P96" s="1162"/>
      <c r="Q96" s="1163"/>
      <c r="R96" s="1162"/>
      <c r="S96" s="1163"/>
      <c r="T96" s="1162"/>
      <c r="U96" s="1163"/>
      <c r="V96" s="1162"/>
      <c r="W96" s="1163"/>
      <c r="X96" s="1143">
        <v>784237</v>
      </c>
      <c r="Y96" s="1147"/>
      <c r="Z96" s="1143">
        <v>394145887.85918987</v>
      </c>
      <c r="AA96" s="1164"/>
    </row>
    <row r="97" spans="1:27">
      <c r="A97" s="1107" t="s">
        <v>861</v>
      </c>
    </row>
    <row r="98" spans="1:27">
      <c r="A98" s="1111" t="s">
        <v>862</v>
      </c>
    </row>
    <row r="99" spans="1:27">
      <c r="A99" s="1112"/>
      <c r="X99" s="1695" t="s">
        <v>510</v>
      </c>
      <c r="Y99" s="1695"/>
      <c r="Z99" s="1696"/>
      <c r="AA99" s="1695"/>
    </row>
    <row r="100" spans="1:27" ht="50.25" customHeight="1">
      <c r="A100" s="1680" t="s">
        <v>284</v>
      </c>
      <c r="B100" s="1683" t="s">
        <v>694</v>
      </c>
      <c r="C100" s="1684"/>
      <c r="D100" s="1685"/>
      <c r="E100" s="1684"/>
      <c r="F100" s="1685"/>
      <c r="G100" s="1684"/>
      <c r="H100" s="1685"/>
      <c r="I100" s="1684"/>
      <c r="J100" s="1685"/>
      <c r="K100" s="1684"/>
      <c r="L100" s="1685"/>
      <c r="M100" s="1684"/>
      <c r="N100" s="1685"/>
      <c r="O100" s="1686"/>
      <c r="P100" s="1687" t="s">
        <v>701</v>
      </c>
      <c r="Q100" s="1688"/>
      <c r="R100" s="1687" t="s">
        <v>577</v>
      </c>
      <c r="S100" s="1688"/>
      <c r="T100" s="1687" t="s">
        <v>578</v>
      </c>
      <c r="U100" s="1688"/>
      <c r="V100" s="1687" t="s">
        <v>514</v>
      </c>
      <c r="W100" s="1688"/>
      <c r="X100" s="1697" t="s">
        <v>700</v>
      </c>
      <c r="Y100" s="1698"/>
      <c r="Z100" s="1699"/>
      <c r="AA100" s="1700"/>
    </row>
    <row r="101" spans="1:27" ht="50.25" customHeight="1">
      <c r="A101" s="1681"/>
      <c r="B101" s="1705" t="s">
        <v>204</v>
      </c>
      <c r="C101" s="1706"/>
      <c r="D101" s="1707"/>
      <c r="E101" s="1706"/>
      <c r="F101" s="1707"/>
      <c r="G101" s="1706"/>
      <c r="H101" s="1707"/>
      <c r="I101" s="1706"/>
      <c r="J101" s="1707"/>
      <c r="K101" s="1708"/>
      <c r="L101" s="1691" t="s">
        <v>209</v>
      </c>
      <c r="M101" s="1692"/>
      <c r="N101" s="1691" t="s">
        <v>210</v>
      </c>
      <c r="O101" s="1692"/>
      <c r="P101" s="1689"/>
      <c r="Q101" s="1690"/>
      <c r="R101" s="1689"/>
      <c r="S101" s="1690"/>
      <c r="T101" s="1689"/>
      <c r="U101" s="1690"/>
      <c r="V101" s="1689"/>
      <c r="W101" s="1690"/>
      <c r="X101" s="1701"/>
      <c r="Y101" s="1702"/>
      <c r="Z101" s="1703"/>
      <c r="AA101" s="1704"/>
    </row>
    <row r="102" spans="1:27" ht="50.25" customHeight="1">
      <c r="A102" s="1681"/>
      <c r="B102" s="1693" t="s">
        <v>205</v>
      </c>
      <c r="C102" s="1694"/>
      <c r="D102" s="1693" t="s">
        <v>695</v>
      </c>
      <c r="E102" s="1694"/>
      <c r="F102" s="1693" t="s">
        <v>207</v>
      </c>
      <c r="G102" s="1694"/>
      <c r="H102" s="1693" t="s">
        <v>696</v>
      </c>
      <c r="I102" s="1694"/>
      <c r="J102" s="1693" t="s">
        <v>335</v>
      </c>
      <c r="K102" s="1694"/>
      <c r="L102" s="1114" t="s">
        <v>274</v>
      </c>
      <c r="M102" s="1115" t="s">
        <v>275</v>
      </c>
      <c r="N102" s="1114" t="s">
        <v>274</v>
      </c>
      <c r="O102" s="1115" t="s">
        <v>275</v>
      </c>
      <c r="P102" s="1114" t="s">
        <v>274</v>
      </c>
      <c r="Q102" s="1115" t="s">
        <v>275</v>
      </c>
      <c r="R102" s="1114" t="s">
        <v>274</v>
      </c>
      <c r="S102" s="1115" t="s">
        <v>275</v>
      </c>
      <c r="T102" s="1114" t="s">
        <v>274</v>
      </c>
      <c r="U102" s="1115" t="s">
        <v>275</v>
      </c>
      <c r="V102" s="1114" t="s">
        <v>274</v>
      </c>
      <c r="W102" s="1115" t="s">
        <v>275</v>
      </c>
      <c r="X102" s="1114" t="s">
        <v>274</v>
      </c>
      <c r="Y102" s="1709" t="s">
        <v>276</v>
      </c>
      <c r="Z102" s="1115" t="s">
        <v>275</v>
      </c>
      <c r="AA102" s="1709" t="s">
        <v>276</v>
      </c>
    </row>
    <row r="103" spans="1:27" ht="67.5">
      <c r="A103" s="1681"/>
      <c r="B103" s="1116" t="s">
        <v>783</v>
      </c>
      <c r="C103" s="1117" t="s">
        <v>785</v>
      </c>
      <c r="D103" s="1116" t="s">
        <v>783</v>
      </c>
      <c r="E103" s="1117" t="s">
        <v>785</v>
      </c>
      <c r="F103" s="1116" t="s">
        <v>783</v>
      </c>
      <c r="G103" s="1117" t="s">
        <v>785</v>
      </c>
      <c r="H103" s="1116" t="s">
        <v>783</v>
      </c>
      <c r="I103" s="1117" t="s">
        <v>785</v>
      </c>
      <c r="J103" s="1116" t="s">
        <v>783</v>
      </c>
      <c r="K103" s="1117" t="s">
        <v>785</v>
      </c>
      <c r="L103" s="1114" t="s">
        <v>277</v>
      </c>
      <c r="M103" s="1115" t="s">
        <v>278</v>
      </c>
      <c r="N103" s="1114" t="s">
        <v>277</v>
      </c>
      <c r="O103" s="1115" t="s">
        <v>278</v>
      </c>
      <c r="P103" s="1114" t="s">
        <v>277</v>
      </c>
      <c r="Q103" s="1115" t="s">
        <v>278</v>
      </c>
      <c r="R103" s="1114" t="s">
        <v>277</v>
      </c>
      <c r="S103" s="1115" t="s">
        <v>278</v>
      </c>
      <c r="T103" s="1114" t="s">
        <v>277</v>
      </c>
      <c r="U103" s="1115" t="s">
        <v>278</v>
      </c>
      <c r="V103" s="1114" t="s">
        <v>277</v>
      </c>
      <c r="W103" s="1115" t="s">
        <v>278</v>
      </c>
      <c r="X103" s="1114" t="s">
        <v>277</v>
      </c>
      <c r="Y103" s="1710"/>
      <c r="Z103" s="1115" t="s">
        <v>278</v>
      </c>
      <c r="AA103" s="1710"/>
    </row>
    <row r="104" spans="1:27" ht="67.5">
      <c r="A104" s="1682"/>
      <c r="B104" s="1118" t="s">
        <v>788</v>
      </c>
      <c r="C104" s="1119" t="s">
        <v>280</v>
      </c>
      <c r="D104" s="1118" t="s">
        <v>788</v>
      </c>
      <c r="E104" s="1119" t="s">
        <v>280</v>
      </c>
      <c r="F104" s="1118" t="s">
        <v>788</v>
      </c>
      <c r="G104" s="1119" t="s">
        <v>280</v>
      </c>
      <c r="H104" s="1118" t="s">
        <v>788</v>
      </c>
      <c r="I104" s="1119" t="s">
        <v>280</v>
      </c>
      <c r="J104" s="1118" t="s">
        <v>788</v>
      </c>
      <c r="K104" s="1119" t="s">
        <v>280</v>
      </c>
      <c r="L104" s="1118" t="s">
        <v>788</v>
      </c>
      <c r="M104" s="1119" t="s">
        <v>280</v>
      </c>
      <c r="N104" s="1118" t="s">
        <v>788</v>
      </c>
      <c r="O104" s="1119" t="s">
        <v>280</v>
      </c>
      <c r="P104" s="1118" t="s">
        <v>788</v>
      </c>
      <c r="Q104" s="1119" t="s">
        <v>280</v>
      </c>
      <c r="R104" s="1118" t="s">
        <v>788</v>
      </c>
      <c r="S104" s="1119" t="s">
        <v>280</v>
      </c>
      <c r="T104" s="1118" t="s">
        <v>788</v>
      </c>
      <c r="U104" s="1119" t="s">
        <v>280</v>
      </c>
      <c r="V104" s="1118" t="s">
        <v>788</v>
      </c>
      <c r="W104" s="1119" t="s">
        <v>280</v>
      </c>
      <c r="X104" s="1118" t="s">
        <v>788</v>
      </c>
      <c r="Y104" s="1120" t="s">
        <v>281</v>
      </c>
      <c r="Z104" s="1119" t="s">
        <v>280</v>
      </c>
      <c r="AA104" s="1120" t="s">
        <v>281</v>
      </c>
    </row>
    <row r="105" spans="1:27" s="1113" customFormat="1" ht="78.75" customHeight="1">
      <c r="A105" s="1166" t="s">
        <v>771</v>
      </c>
      <c r="B105" s="1122">
        <v>4961</v>
      </c>
      <c r="C105" s="1123">
        <v>2621056.84</v>
      </c>
      <c r="D105" s="1122">
        <v>692</v>
      </c>
      <c r="E105" s="1123">
        <v>298036.03999999998</v>
      </c>
      <c r="F105" s="1122">
        <v>143</v>
      </c>
      <c r="G105" s="1123">
        <v>177626.19</v>
      </c>
      <c r="H105" s="1122">
        <v>0</v>
      </c>
      <c r="I105" s="1123">
        <v>0</v>
      </c>
      <c r="J105" s="1153">
        <v>5796</v>
      </c>
      <c r="K105" s="1154">
        <v>3096719.07</v>
      </c>
      <c r="L105" s="1122">
        <v>0</v>
      </c>
      <c r="M105" s="1123">
        <v>0</v>
      </c>
      <c r="N105" s="1122">
        <v>0</v>
      </c>
      <c r="O105" s="1123">
        <v>92346551.346860006</v>
      </c>
      <c r="P105" s="1122">
        <v>15</v>
      </c>
      <c r="Q105" s="1123">
        <v>8336.6200000000008</v>
      </c>
      <c r="R105" s="1122">
        <v>0</v>
      </c>
      <c r="S105" s="1123">
        <v>0</v>
      </c>
      <c r="T105" s="1122">
        <v>0</v>
      </c>
      <c r="U105" s="1123">
        <v>0</v>
      </c>
      <c r="V105" s="1122">
        <v>6765</v>
      </c>
      <c r="W105" s="1123">
        <v>2232225</v>
      </c>
      <c r="X105" s="1124">
        <v>12576</v>
      </c>
      <c r="Y105" s="1155">
        <v>1.4089856446142934</v>
      </c>
      <c r="Z105" s="1126">
        <v>97683832.036860004</v>
      </c>
      <c r="AA105" s="1155">
        <v>12.90479254436822</v>
      </c>
    </row>
    <row r="106" spans="1:27" s="1113" customFormat="1" ht="78.75" customHeight="1">
      <c r="A106" s="1166" t="s">
        <v>169</v>
      </c>
      <c r="B106" s="1122">
        <v>211623</v>
      </c>
      <c r="C106" s="1123">
        <v>46823825.487000003</v>
      </c>
      <c r="D106" s="1122">
        <v>38381</v>
      </c>
      <c r="E106" s="1123">
        <v>10700505.653999999</v>
      </c>
      <c r="F106" s="1122">
        <v>9832</v>
      </c>
      <c r="G106" s="1123">
        <v>2404961.0070000002</v>
      </c>
      <c r="H106" s="1122">
        <v>0</v>
      </c>
      <c r="I106" s="1123">
        <v>0</v>
      </c>
      <c r="J106" s="1153">
        <v>259836</v>
      </c>
      <c r="K106" s="1154">
        <v>59929292.148000002</v>
      </c>
      <c r="L106" s="1122">
        <v>0</v>
      </c>
      <c r="M106" s="1123">
        <v>0</v>
      </c>
      <c r="N106" s="1122">
        <v>2736</v>
      </c>
      <c r="O106" s="1123">
        <v>29469713.186999999</v>
      </c>
      <c r="P106" s="1122">
        <v>590</v>
      </c>
      <c r="Q106" s="1123">
        <v>151248.31299999999</v>
      </c>
      <c r="R106" s="1122">
        <v>4744</v>
      </c>
      <c r="S106" s="1123">
        <v>4927535.2350000003</v>
      </c>
      <c r="T106" s="1122">
        <v>643</v>
      </c>
      <c r="U106" s="1123">
        <v>471060.80300000001</v>
      </c>
      <c r="V106" s="1122">
        <v>0</v>
      </c>
      <c r="W106" s="1123">
        <v>0</v>
      </c>
      <c r="X106" s="1124">
        <v>268549</v>
      </c>
      <c r="Y106" s="1155">
        <v>30.087602248371812</v>
      </c>
      <c r="Z106" s="1126">
        <v>94948849.686000004</v>
      </c>
      <c r="AA106" s="1155">
        <v>12.54348014379574</v>
      </c>
    </row>
    <row r="107" spans="1:27" s="1113" customFormat="1" ht="78.75" customHeight="1">
      <c r="A107" s="1166" t="s">
        <v>282</v>
      </c>
      <c r="B107" s="1122">
        <v>135</v>
      </c>
      <c r="C107" s="1123">
        <v>11325</v>
      </c>
      <c r="D107" s="1122">
        <v>2340</v>
      </c>
      <c r="E107" s="1123">
        <v>240901.36</v>
      </c>
      <c r="F107" s="1122">
        <v>8</v>
      </c>
      <c r="G107" s="1123">
        <v>6200</v>
      </c>
      <c r="H107" s="1122">
        <v>17</v>
      </c>
      <c r="I107" s="1123">
        <v>2100</v>
      </c>
      <c r="J107" s="1153">
        <v>2500</v>
      </c>
      <c r="K107" s="1154">
        <v>260526.36</v>
      </c>
      <c r="L107" s="1122">
        <v>0</v>
      </c>
      <c r="M107" s="1123">
        <v>0</v>
      </c>
      <c r="N107" s="1122">
        <v>0</v>
      </c>
      <c r="O107" s="1123">
        <v>0</v>
      </c>
      <c r="P107" s="1122">
        <v>0</v>
      </c>
      <c r="Q107" s="1123">
        <v>0</v>
      </c>
      <c r="R107" s="1122">
        <v>0</v>
      </c>
      <c r="S107" s="1123">
        <v>0</v>
      </c>
      <c r="T107" s="1122">
        <v>0</v>
      </c>
      <c r="U107" s="1123">
        <v>0</v>
      </c>
      <c r="V107" s="1122">
        <v>0</v>
      </c>
      <c r="W107" s="1123">
        <v>0</v>
      </c>
      <c r="X107" s="1124">
        <v>2500</v>
      </c>
      <c r="Y107" s="1155">
        <v>0.28009415645163277</v>
      </c>
      <c r="Z107" s="1126">
        <v>260526.36</v>
      </c>
      <c r="AA107" s="1155">
        <v>3.4417554656033147E-2</v>
      </c>
    </row>
    <row r="108" spans="1:27" s="1113" customFormat="1" ht="78.75" customHeight="1">
      <c r="A108" s="1166" t="s">
        <v>171</v>
      </c>
      <c r="B108" s="1122">
        <v>23686</v>
      </c>
      <c r="C108" s="1123">
        <v>6255162</v>
      </c>
      <c r="D108" s="1122">
        <v>18794</v>
      </c>
      <c r="E108" s="1123">
        <v>4474370</v>
      </c>
      <c r="F108" s="1122">
        <v>3140</v>
      </c>
      <c r="G108" s="1123">
        <v>1382668</v>
      </c>
      <c r="H108" s="1122">
        <v>0</v>
      </c>
      <c r="I108" s="1123">
        <v>0</v>
      </c>
      <c r="J108" s="1153">
        <v>45620</v>
      </c>
      <c r="K108" s="1154">
        <v>12112200</v>
      </c>
      <c r="L108" s="1122">
        <v>0</v>
      </c>
      <c r="M108" s="1123">
        <v>0</v>
      </c>
      <c r="N108" s="1122">
        <v>0</v>
      </c>
      <c r="O108" s="1123">
        <v>0</v>
      </c>
      <c r="P108" s="1122">
        <v>54</v>
      </c>
      <c r="Q108" s="1123">
        <v>49722</v>
      </c>
      <c r="R108" s="1122">
        <v>12</v>
      </c>
      <c r="S108" s="1123">
        <v>24610</v>
      </c>
      <c r="T108" s="1122">
        <v>0</v>
      </c>
      <c r="U108" s="1123">
        <v>0</v>
      </c>
      <c r="V108" s="1122">
        <v>19731</v>
      </c>
      <c r="W108" s="1123">
        <v>14315982</v>
      </c>
      <c r="X108" s="1124">
        <v>65417</v>
      </c>
      <c r="Y108" s="1155">
        <v>7.3291677730385842</v>
      </c>
      <c r="Z108" s="1126">
        <v>26502514</v>
      </c>
      <c r="AA108" s="1155">
        <v>3.5011878418647684</v>
      </c>
    </row>
    <row r="109" spans="1:27" s="1113" customFormat="1" ht="78.75" customHeight="1">
      <c r="A109" s="1166" t="s">
        <v>172</v>
      </c>
      <c r="B109" s="1122">
        <v>22094</v>
      </c>
      <c r="C109" s="1123">
        <v>6993563</v>
      </c>
      <c r="D109" s="1122">
        <v>2188</v>
      </c>
      <c r="E109" s="1123">
        <v>766281</v>
      </c>
      <c r="F109" s="1122">
        <v>7277</v>
      </c>
      <c r="G109" s="1123">
        <v>2227748</v>
      </c>
      <c r="H109" s="1122">
        <v>0</v>
      </c>
      <c r="I109" s="1123">
        <v>0</v>
      </c>
      <c r="J109" s="1153">
        <v>31559</v>
      </c>
      <c r="K109" s="1154">
        <v>9987592</v>
      </c>
      <c r="L109" s="1122">
        <v>0</v>
      </c>
      <c r="M109" s="1123">
        <v>0</v>
      </c>
      <c r="N109" s="1122">
        <v>1501</v>
      </c>
      <c r="O109" s="1123">
        <v>153557638</v>
      </c>
      <c r="P109" s="1122">
        <v>26</v>
      </c>
      <c r="Q109" s="1123">
        <v>22052</v>
      </c>
      <c r="R109" s="1122">
        <v>0</v>
      </c>
      <c r="S109" s="1123">
        <v>0</v>
      </c>
      <c r="T109" s="1122">
        <v>0</v>
      </c>
      <c r="U109" s="1123">
        <v>0</v>
      </c>
      <c r="V109" s="1122">
        <v>150</v>
      </c>
      <c r="W109" s="1123">
        <v>2554500</v>
      </c>
      <c r="X109" s="1124">
        <v>33236</v>
      </c>
      <c r="Y109" s="1155">
        <v>3.7236837535305867</v>
      </c>
      <c r="Z109" s="1126">
        <v>166121782</v>
      </c>
      <c r="AA109" s="1155">
        <v>21.945977027209928</v>
      </c>
    </row>
    <row r="110" spans="1:27" s="1113" customFormat="1" ht="78.75" customHeight="1">
      <c r="A110" s="1166" t="s">
        <v>173</v>
      </c>
      <c r="B110" s="1122">
        <v>0</v>
      </c>
      <c r="C110" s="1123">
        <v>0</v>
      </c>
      <c r="D110" s="1122">
        <v>3</v>
      </c>
      <c r="E110" s="1123">
        <v>300</v>
      </c>
      <c r="F110" s="1122">
        <v>0</v>
      </c>
      <c r="G110" s="1123">
        <v>0</v>
      </c>
      <c r="H110" s="1122">
        <v>0</v>
      </c>
      <c r="I110" s="1123">
        <v>0</v>
      </c>
      <c r="J110" s="1153">
        <v>3</v>
      </c>
      <c r="K110" s="1154">
        <v>300</v>
      </c>
      <c r="L110" s="1122">
        <v>0</v>
      </c>
      <c r="M110" s="1123">
        <v>0</v>
      </c>
      <c r="N110" s="1122">
        <v>0</v>
      </c>
      <c r="O110" s="1123">
        <v>0</v>
      </c>
      <c r="P110" s="1122">
        <v>0</v>
      </c>
      <c r="Q110" s="1123">
        <v>0</v>
      </c>
      <c r="R110" s="1122">
        <v>0</v>
      </c>
      <c r="S110" s="1123">
        <v>0</v>
      </c>
      <c r="T110" s="1122">
        <v>0</v>
      </c>
      <c r="U110" s="1123">
        <v>0</v>
      </c>
      <c r="V110" s="1122">
        <v>0</v>
      </c>
      <c r="W110" s="1123">
        <v>0</v>
      </c>
      <c r="X110" s="1124">
        <v>3</v>
      </c>
      <c r="Y110" s="1155">
        <v>3.3611298774195936E-4</v>
      </c>
      <c r="Z110" s="1126">
        <v>300</v>
      </c>
      <c r="AA110" s="1155">
        <v>3.9632328939036893E-5</v>
      </c>
    </row>
    <row r="111" spans="1:27" s="1113" customFormat="1" ht="78.75" customHeight="1">
      <c r="A111" s="1166" t="s">
        <v>174</v>
      </c>
      <c r="B111" s="1122">
        <v>124</v>
      </c>
      <c r="C111" s="1123">
        <v>62333.35</v>
      </c>
      <c r="D111" s="1122">
        <v>15</v>
      </c>
      <c r="E111" s="1123">
        <v>1390</v>
      </c>
      <c r="F111" s="1122">
        <v>7</v>
      </c>
      <c r="G111" s="1123">
        <v>4100</v>
      </c>
      <c r="H111" s="1122">
        <v>0</v>
      </c>
      <c r="I111" s="1123">
        <v>0</v>
      </c>
      <c r="J111" s="1153">
        <v>146</v>
      </c>
      <c r="K111" s="1154">
        <v>67823.350000000006</v>
      </c>
      <c r="L111" s="1122">
        <v>0</v>
      </c>
      <c r="M111" s="1123">
        <v>0</v>
      </c>
      <c r="N111" s="1122">
        <v>125</v>
      </c>
      <c r="O111" s="1123">
        <v>27903846.550000001</v>
      </c>
      <c r="P111" s="1122">
        <v>23</v>
      </c>
      <c r="Q111" s="1123">
        <v>4388.08</v>
      </c>
      <c r="R111" s="1122">
        <v>0</v>
      </c>
      <c r="S111" s="1123">
        <v>0</v>
      </c>
      <c r="T111" s="1122">
        <v>0</v>
      </c>
      <c r="U111" s="1123">
        <v>0</v>
      </c>
      <c r="V111" s="1122">
        <v>8</v>
      </c>
      <c r="W111" s="1123">
        <v>364150</v>
      </c>
      <c r="X111" s="1124">
        <v>302</v>
      </c>
      <c r="Y111" s="1155">
        <v>3.3835374099357239E-2</v>
      </c>
      <c r="Z111" s="1126">
        <v>28340207.98</v>
      </c>
      <c r="AA111" s="1155">
        <v>3.7439614828802612</v>
      </c>
    </row>
    <row r="112" spans="1:27" s="1113" customFormat="1" ht="78.75" customHeight="1">
      <c r="A112" s="1166" t="s">
        <v>175</v>
      </c>
      <c r="B112" s="1122">
        <v>18655</v>
      </c>
      <c r="C112" s="1123">
        <v>4305021.4670000002</v>
      </c>
      <c r="D112" s="1122">
        <v>18387</v>
      </c>
      <c r="E112" s="1123">
        <v>3531677.9279999998</v>
      </c>
      <c r="F112" s="1122">
        <v>2685</v>
      </c>
      <c r="G112" s="1123">
        <v>1200576.523</v>
      </c>
      <c r="H112" s="1122">
        <v>0</v>
      </c>
      <c r="I112" s="1123">
        <v>0</v>
      </c>
      <c r="J112" s="1153">
        <v>39727</v>
      </c>
      <c r="K112" s="1154">
        <v>9037275.9179999996</v>
      </c>
      <c r="L112" s="1122">
        <v>0</v>
      </c>
      <c r="M112" s="1123">
        <v>0</v>
      </c>
      <c r="N112" s="1122">
        <v>16</v>
      </c>
      <c r="O112" s="1123">
        <v>1207460.9779999999</v>
      </c>
      <c r="P112" s="1122">
        <v>347</v>
      </c>
      <c r="Q112" s="1123">
        <v>67002.260999999999</v>
      </c>
      <c r="R112" s="1122">
        <v>100</v>
      </c>
      <c r="S112" s="1123">
        <v>239421.5</v>
      </c>
      <c r="T112" s="1122">
        <v>0</v>
      </c>
      <c r="U112" s="1123">
        <v>0</v>
      </c>
      <c r="V112" s="1122">
        <v>18857</v>
      </c>
      <c r="W112" s="1123">
        <v>6255110</v>
      </c>
      <c r="X112" s="1124">
        <v>59047</v>
      </c>
      <c r="Y112" s="1155">
        <v>6.6154878623998243</v>
      </c>
      <c r="Z112" s="1126">
        <v>16806270.656999998</v>
      </c>
      <c r="AA112" s="1155">
        <v>2.2202388230556922</v>
      </c>
    </row>
    <row r="113" spans="1:27" s="1113" customFormat="1" ht="78.75" customHeight="1">
      <c r="A113" s="1166" t="s">
        <v>176</v>
      </c>
      <c r="B113" s="1122">
        <v>2473</v>
      </c>
      <c r="C113" s="1123">
        <v>730954.88500000001</v>
      </c>
      <c r="D113" s="1122">
        <v>4229</v>
      </c>
      <c r="E113" s="1123">
        <v>1350936.17</v>
      </c>
      <c r="F113" s="1122">
        <v>0</v>
      </c>
      <c r="G113" s="1123">
        <v>0</v>
      </c>
      <c r="H113" s="1122">
        <v>0</v>
      </c>
      <c r="I113" s="1123">
        <v>0</v>
      </c>
      <c r="J113" s="1153">
        <v>6702</v>
      </c>
      <c r="K113" s="1154">
        <v>2081891.0549999999</v>
      </c>
      <c r="L113" s="1122">
        <v>0</v>
      </c>
      <c r="M113" s="1123">
        <v>0</v>
      </c>
      <c r="N113" s="1122">
        <v>0</v>
      </c>
      <c r="O113" s="1123">
        <v>12508.627</v>
      </c>
      <c r="P113" s="1122">
        <v>5</v>
      </c>
      <c r="Q113" s="1123">
        <v>1963.287</v>
      </c>
      <c r="R113" s="1122">
        <v>1</v>
      </c>
      <c r="S113" s="1123">
        <v>1500</v>
      </c>
      <c r="T113" s="1122">
        <v>0</v>
      </c>
      <c r="U113" s="1123">
        <v>0</v>
      </c>
      <c r="V113" s="1122">
        <v>2150</v>
      </c>
      <c r="W113" s="1123">
        <v>2801000</v>
      </c>
      <c r="X113" s="1124">
        <v>8858</v>
      </c>
      <c r="Y113" s="1155">
        <v>0.99242961513942529</v>
      </c>
      <c r="Z113" s="1126">
        <v>4898862.9690000005</v>
      </c>
      <c r="AA113" s="1155">
        <v>0.64717782871558305</v>
      </c>
    </row>
    <row r="114" spans="1:27" s="1113" customFormat="1" ht="78.75" customHeight="1">
      <c r="A114" s="1166" t="s">
        <v>177</v>
      </c>
      <c r="B114" s="1122">
        <v>62988</v>
      </c>
      <c r="C114" s="1123">
        <v>17641211.199999999</v>
      </c>
      <c r="D114" s="1122">
        <v>215</v>
      </c>
      <c r="E114" s="1123">
        <v>-28617.25</v>
      </c>
      <c r="F114" s="1122">
        <v>11322</v>
      </c>
      <c r="G114" s="1123">
        <v>5321503.28</v>
      </c>
      <c r="H114" s="1122">
        <v>0</v>
      </c>
      <c r="I114" s="1123">
        <v>0</v>
      </c>
      <c r="J114" s="1153">
        <v>74525</v>
      </c>
      <c r="K114" s="1154">
        <v>22934097.23</v>
      </c>
      <c r="L114" s="1122">
        <v>0</v>
      </c>
      <c r="M114" s="1123">
        <v>0</v>
      </c>
      <c r="N114" s="1122">
        <v>1070</v>
      </c>
      <c r="O114" s="1123">
        <v>132450705.94</v>
      </c>
      <c r="P114" s="1122">
        <v>14</v>
      </c>
      <c r="Q114" s="1123">
        <v>1656.04</v>
      </c>
      <c r="R114" s="1122">
        <v>478</v>
      </c>
      <c r="S114" s="1123">
        <v>605704</v>
      </c>
      <c r="T114" s="1122">
        <v>2</v>
      </c>
      <c r="U114" s="1123">
        <v>320</v>
      </c>
      <c r="V114" s="1122">
        <v>5654</v>
      </c>
      <c r="W114" s="1123">
        <v>2291690.5</v>
      </c>
      <c r="X114" s="1124">
        <v>81743</v>
      </c>
      <c r="Y114" s="1155">
        <v>9.1582946523303281</v>
      </c>
      <c r="Z114" s="1126">
        <v>158284173.70999998</v>
      </c>
      <c r="AA114" s="1155">
        <v>20.910568127727917</v>
      </c>
    </row>
    <row r="115" spans="1:27" s="1113" customFormat="1" ht="78.75" customHeight="1">
      <c r="A115" s="1166" t="s">
        <v>178</v>
      </c>
      <c r="B115" s="1122">
        <v>5</v>
      </c>
      <c r="C115" s="1123">
        <v>1930</v>
      </c>
      <c r="D115" s="1122">
        <v>22</v>
      </c>
      <c r="E115" s="1123">
        <v>2417.317</v>
      </c>
      <c r="F115" s="1122">
        <v>218</v>
      </c>
      <c r="G115" s="1123">
        <v>49100</v>
      </c>
      <c r="H115" s="1122"/>
      <c r="I115" s="1123"/>
      <c r="J115" s="1153">
        <v>245</v>
      </c>
      <c r="K115" s="1154">
        <v>53447.317000000003</v>
      </c>
      <c r="L115" s="1122">
        <v>0</v>
      </c>
      <c r="M115" s="1123">
        <v>0</v>
      </c>
      <c r="N115" s="1122">
        <v>0</v>
      </c>
      <c r="O115" s="1123">
        <v>0</v>
      </c>
      <c r="P115" s="1122">
        <v>0</v>
      </c>
      <c r="Q115" s="1123">
        <v>0</v>
      </c>
      <c r="R115" s="1122">
        <v>0</v>
      </c>
      <c r="S115" s="1123">
        <v>0</v>
      </c>
      <c r="T115" s="1122"/>
      <c r="U115" s="1123"/>
      <c r="V115" s="1122">
        <v>77</v>
      </c>
      <c r="W115" s="1123">
        <v>72815.33</v>
      </c>
      <c r="X115" s="1124">
        <v>322</v>
      </c>
      <c r="Y115" s="1155">
        <v>3.6076127350970301E-2</v>
      </c>
      <c r="Z115" s="1126">
        <v>126262.647</v>
      </c>
      <c r="AA115" s="1155">
        <v>1.6680275862058332E-2</v>
      </c>
    </row>
    <row r="116" spans="1:27" s="1113" customFormat="1" ht="78.75" customHeight="1">
      <c r="A116" s="1166" t="s">
        <v>179</v>
      </c>
      <c r="B116" s="1122">
        <v>30632</v>
      </c>
      <c r="C116" s="1123">
        <v>10585324.603409993</v>
      </c>
      <c r="D116" s="1122">
        <v>12605</v>
      </c>
      <c r="E116" s="1123">
        <v>2862531.77124999</v>
      </c>
      <c r="F116" s="1122">
        <v>12687</v>
      </c>
      <c r="G116" s="1123">
        <v>1289540.7623699999</v>
      </c>
      <c r="H116" s="1122">
        <v>0</v>
      </c>
      <c r="I116" s="1123">
        <v>0</v>
      </c>
      <c r="J116" s="1153">
        <v>55924</v>
      </c>
      <c r="K116" s="1154">
        <v>14737397.137029981</v>
      </c>
      <c r="L116" s="1122">
        <v>172</v>
      </c>
      <c r="M116" s="1123">
        <v>17616.569</v>
      </c>
      <c r="N116" s="1122">
        <v>358</v>
      </c>
      <c r="O116" s="1123">
        <v>11940351.910900002</v>
      </c>
      <c r="P116" s="1122">
        <v>54</v>
      </c>
      <c r="Q116" s="1123">
        <v>17691.38162</v>
      </c>
      <c r="R116" s="1122">
        <v>222</v>
      </c>
      <c r="S116" s="1123">
        <v>268922.30657999997</v>
      </c>
      <c r="T116" s="1122">
        <v>56</v>
      </c>
      <c r="U116" s="1123">
        <v>76455.06</v>
      </c>
      <c r="V116" s="1122">
        <v>2901</v>
      </c>
      <c r="W116" s="1123">
        <v>2929900</v>
      </c>
      <c r="X116" s="1124">
        <v>59687</v>
      </c>
      <c r="Y116" s="1155">
        <v>6.6871919664514428</v>
      </c>
      <c r="Z116" s="1126">
        <v>29988334.365129985</v>
      </c>
      <c r="AA116" s="1155">
        <v>3.9616917729755192</v>
      </c>
    </row>
    <row r="117" spans="1:27" s="1150" customFormat="1" ht="78.75" customHeight="1">
      <c r="A117" s="1167" t="s">
        <v>180</v>
      </c>
      <c r="B117" s="1122">
        <v>4551</v>
      </c>
      <c r="C117" s="1123">
        <v>991081.11</v>
      </c>
      <c r="D117" s="1122">
        <v>17647</v>
      </c>
      <c r="E117" s="1123">
        <v>2787284.58</v>
      </c>
      <c r="F117" s="1122">
        <v>17</v>
      </c>
      <c r="G117" s="1123">
        <v>13500</v>
      </c>
      <c r="H117" s="1122">
        <v>0</v>
      </c>
      <c r="I117" s="1123">
        <v>0</v>
      </c>
      <c r="J117" s="1153">
        <v>22215</v>
      </c>
      <c r="K117" s="1154">
        <v>3791865.69</v>
      </c>
      <c r="L117" s="1122">
        <v>14174</v>
      </c>
      <c r="M117" s="1123">
        <v>2455544.65</v>
      </c>
      <c r="N117" s="1122">
        <v>110</v>
      </c>
      <c r="O117" s="1123">
        <v>24253693.940000001</v>
      </c>
      <c r="P117" s="1122">
        <v>29</v>
      </c>
      <c r="Q117" s="1123">
        <v>5453.43</v>
      </c>
      <c r="R117" s="1122">
        <v>0</v>
      </c>
      <c r="S117" s="1123">
        <v>0</v>
      </c>
      <c r="T117" s="1122">
        <v>0</v>
      </c>
      <c r="U117" s="1123">
        <v>0</v>
      </c>
      <c r="V117" s="1122">
        <v>19573</v>
      </c>
      <c r="W117" s="1123">
        <v>12888190</v>
      </c>
      <c r="X117" s="1124">
        <v>56101</v>
      </c>
      <c r="Y117" s="1156">
        <v>6.2854249084372205</v>
      </c>
      <c r="Z117" s="1126">
        <v>43394747.710000001</v>
      </c>
      <c r="AA117" s="1156">
        <v>5.7327830515641267</v>
      </c>
    </row>
    <row r="118" spans="1:27" s="1113" customFormat="1" ht="78.75" customHeight="1">
      <c r="A118" s="1166" t="s">
        <v>181</v>
      </c>
      <c r="B118" s="1122">
        <v>4532</v>
      </c>
      <c r="C118" s="1123">
        <v>1450290.83889</v>
      </c>
      <c r="D118" s="1122">
        <v>432</v>
      </c>
      <c r="E118" s="1123">
        <v>95134.144140000004</v>
      </c>
      <c r="F118" s="1122">
        <v>77</v>
      </c>
      <c r="G118" s="1123">
        <v>70319.954020000005</v>
      </c>
      <c r="H118" s="1122">
        <v>0</v>
      </c>
      <c r="I118" s="1123">
        <v>0</v>
      </c>
      <c r="J118" s="1153">
        <v>5041</v>
      </c>
      <c r="K118" s="1154">
        <v>1615744.9370500001</v>
      </c>
      <c r="L118" s="1122">
        <v>12</v>
      </c>
      <c r="M118" s="1123">
        <v>549.9</v>
      </c>
      <c r="N118" s="1122">
        <v>0</v>
      </c>
      <c r="O118" s="1123">
        <v>1638290.72</v>
      </c>
      <c r="P118" s="1122">
        <v>14</v>
      </c>
      <c r="Q118" s="1123">
        <v>4667.2014600000002</v>
      </c>
      <c r="R118" s="1122">
        <v>0</v>
      </c>
      <c r="S118" s="1123">
        <v>0</v>
      </c>
      <c r="T118" s="1122">
        <v>0</v>
      </c>
      <c r="U118" s="1123">
        <v>0</v>
      </c>
      <c r="V118" s="1122">
        <v>24</v>
      </c>
      <c r="W118" s="1123">
        <v>11395</v>
      </c>
      <c r="X118" s="1124">
        <v>5091</v>
      </c>
      <c r="Y118" s="1155">
        <v>0.570383740198105</v>
      </c>
      <c r="Z118" s="1126">
        <v>3270647.7585100001</v>
      </c>
      <c r="AA118" s="1155">
        <v>0.43207795936330678</v>
      </c>
    </row>
    <row r="119" spans="1:27" s="1113" customFormat="1" ht="78.75" customHeight="1">
      <c r="A119" s="1166" t="s">
        <v>182</v>
      </c>
      <c r="B119" s="1122">
        <v>3217</v>
      </c>
      <c r="C119" s="1123">
        <v>1463887</v>
      </c>
      <c r="D119" s="1122">
        <v>22082</v>
      </c>
      <c r="E119" s="1123">
        <v>3887018</v>
      </c>
      <c r="F119" s="1122">
        <v>7102</v>
      </c>
      <c r="G119" s="1123">
        <v>1303086</v>
      </c>
      <c r="H119" s="1122">
        <v>0</v>
      </c>
      <c r="I119" s="1123">
        <v>0</v>
      </c>
      <c r="J119" s="1153">
        <v>32401</v>
      </c>
      <c r="K119" s="1154">
        <v>6653991</v>
      </c>
      <c r="L119" s="1122">
        <v>0</v>
      </c>
      <c r="M119" s="1123">
        <v>0</v>
      </c>
      <c r="N119" s="1122">
        <v>7914</v>
      </c>
      <c r="O119" s="1123">
        <v>922702.68042999995</v>
      </c>
      <c r="P119" s="1122">
        <v>1325</v>
      </c>
      <c r="Q119" s="1123">
        <v>267729</v>
      </c>
      <c r="R119" s="1122">
        <v>793</v>
      </c>
      <c r="S119" s="1123">
        <v>1146603.3759999999</v>
      </c>
      <c r="T119" s="1122">
        <v>0</v>
      </c>
      <c r="U119" s="1123">
        <v>0</v>
      </c>
      <c r="V119" s="1122">
        <v>388</v>
      </c>
      <c r="W119" s="1123">
        <v>698300</v>
      </c>
      <c r="X119" s="1124">
        <v>42821</v>
      </c>
      <c r="Y119" s="1125">
        <v>4.7975647493661473</v>
      </c>
      <c r="Z119" s="1126">
        <v>9689326.0564299989</v>
      </c>
      <c r="AA119" s="1125">
        <v>1.280035191553383</v>
      </c>
    </row>
    <row r="120" spans="1:27" s="1113" customFormat="1" ht="78.75" customHeight="1">
      <c r="A120" s="1166" t="s">
        <v>183</v>
      </c>
      <c r="B120" s="1122">
        <v>0</v>
      </c>
      <c r="C120" s="1123">
        <v>0</v>
      </c>
      <c r="D120" s="1122">
        <v>736</v>
      </c>
      <c r="E120" s="1123">
        <v>56190</v>
      </c>
      <c r="F120" s="1122">
        <v>7611</v>
      </c>
      <c r="G120" s="1123">
        <v>190938</v>
      </c>
      <c r="H120" s="1122">
        <v>0</v>
      </c>
      <c r="I120" s="1123">
        <v>0</v>
      </c>
      <c r="J120" s="1153">
        <v>8347</v>
      </c>
      <c r="K120" s="1154">
        <v>247128</v>
      </c>
      <c r="L120" s="1122">
        <v>19</v>
      </c>
      <c r="M120" s="1123">
        <v>763</v>
      </c>
      <c r="N120" s="1122">
        <v>0</v>
      </c>
      <c r="O120" s="1123">
        <v>600</v>
      </c>
      <c r="P120" s="1122">
        <v>0</v>
      </c>
      <c r="Q120" s="1123">
        <v>0</v>
      </c>
      <c r="R120" s="1122">
        <v>0</v>
      </c>
      <c r="S120" s="1123">
        <v>0</v>
      </c>
      <c r="T120" s="1122">
        <v>0</v>
      </c>
      <c r="U120" s="1123">
        <v>0</v>
      </c>
      <c r="V120" s="1122">
        <v>0</v>
      </c>
      <c r="W120" s="1123">
        <v>0</v>
      </c>
      <c r="X120" s="1124">
        <v>8366</v>
      </c>
      <c r="Y120" s="1125">
        <v>0.93730708514974392</v>
      </c>
      <c r="Z120" s="1126">
        <v>248491</v>
      </c>
      <c r="AA120" s="1125">
        <v>3.2827590167967394E-2</v>
      </c>
    </row>
    <row r="121" spans="1:27" s="1150" customFormat="1" ht="78.75" customHeight="1">
      <c r="A121" s="1167" t="s">
        <v>184</v>
      </c>
      <c r="B121" s="1122"/>
      <c r="C121" s="1123"/>
      <c r="D121" s="1122"/>
      <c r="E121" s="1123"/>
      <c r="F121" s="1122"/>
      <c r="G121" s="1123"/>
      <c r="H121" s="1122"/>
      <c r="I121" s="1123"/>
      <c r="J121" s="1153"/>
      <c r="K121" s="1154"/>
      <c r="L121" s="1122"/>
      <c r="M121" s="1123"/>
      <c r="N121" s="1122"/>
      <c r="O121" s="1123"/>
      <c r="P121" s="1122"/>
      <c r="Q121" s="1123"/>
      <c r="R121" s="1122"/>
      <c r="S121" s="1123"/>
      <c r="T121" s="1122"/>
      <c r="U121" s="1123"/>
      <c r="V121" s="1122"/>
      <c r="W121" s="1123"/>
      <c r="X121" s="1124">
        <v>0</v>
      </c>
      <c r="Y121" s="1156">
        <v>0</v>
      </c>
      <c r="Z121" s="1126">
        <v>0</v>
      </c>
      <c r="AA121" s="1156">
        <v>0</v>
      </c>
    </row>
    <row r="122" spans="1:27" s="1113" customFormat="1" ht="78.75" customHeight="1">
      <c r="A122" s="1166" t="s">
        <v>768</v>
      </c>
      <c r="B122" s="1122">
        <v>0</v>
      </c>
      <c r="C122" s="1123">
        <v>0</v>
      </c>
      <c r="D122" s="1122">
        <v>2</v>
      </c>
      <c r="E122" s="1123">
        <v>200</v>
      </c>
      <c r="F122" s="1122">
        <v>26</v>
      </c>
      <c r="G122" s="1123">
        <v>2600</v>
      </c>
      <c r="H122" s="1122">
        <v>0</v>
      </c>
      <c r="I122" s="1123">
        <v>0</v>
      </c>
      <c r="J122" s="1153">
        <v>28</v>
      </c>
      <c r="K122" s="1154">
        <v>2800</v>
      </c>
      <c r="L122" s="1122">
        <v>0</v>
      </c>
      <c r="M122" s="1123">
        <v>0</v>
      </c>
      <c r="N122" s="1122">
        <v>0</v>
      </c>
      <c r="O122" s="1123">
        <v>2000</v>
      </c>
      <c r="P122" s="1122">
        <v>1</v>
      </c>
      <c r="Q122" s="1123">
        <v>16.21</v>
      </c>
      <c r="R122" s="1122">
        <v>0</v>
      </c>
      <c r="S122" s="1123">
        <v>0</v>
      </c>
      <c r="T122" s="1122">
        <v>0</v>
      </c>
      <c r="U122" s="1123">
        <v>0</v>
      </c>
      <c r="V122" s="1122">
        <v>0</v>
      </c>
      <c r="W122" s="1123">
        <v>0</v>
      </c>
      <c r="X122" s="1124">
        <v>29</v>
      </c>
      <c r="Y122" s="1155">
        <v>3.2490922148389403E-3</v>
      </c>
      <c r="Z122" s="1126">
        <v>4816.21</v>
      </c>
      <c r="AA122" s="1155">
        <v>6.3625872986492957E-4</v>
      </c>
    </row>
    <row r="123" spans="1:27" s="1113" customFormat="1" ht="78.75" customHeight="1">
      <c r="A123" s="1166" t="s">
        <v>338</v>
      </c>
      <c r="B123" s="1122">
        <v>2119</v>
      </c>
      <c r="C123" s="1123">
        <v>376734.93</v>
      </c>
      <c r="D123" s="1122">
        <v>948</v>
      </c>
      <c r="E123" s="1123">
        <v>139350.15</v>
      </c>
      <c r="F123" s="1122">
        <v>0</v>
      </c>
      <c r="G123" s="1123">
        <v>0</v>
      </c>
      <c r="H123" s="1122">
        <v>0</v>
      </c>
      <c r="I123" s="1123">
        <v>0</v>
      </c>
      <c r="J123" s="1153">
        <v>3067</v>
      </c>
      <c r="K123" s="1154">
        <v>516085.07999999996</v>
      </c>
      <c r="L123" s="1122">
        <v>0</v>
      </c>
      <c r="M123" s="1123">
        <v>0</v>
      </c>
      <c r="N123" s="1122">
        <v>0</v>
      </c>
      <c r="O123" s="1123">
        <v>0</v>
      </c>
      <c r="P123" s="1122">
        <v>0</v>
      </c>
      <c r="Q123" s="1123">
        <v>0</v>
      </c>
      <c r="R123" s="1122">
        <v>0</v>
      </c>
      <c r="S123" s="1123">
        <v>0</v>
      </c>
      <c r="T123" s="1122">
        <v>0</v>
      </c>
      <c r="U123" s="1123">
        <v>0</v>
      </c>
      <c r="V123" s="1122">
        <v>5827</v>
      </c>
      <c r="W123" s="1123">
        <v>1804565</v>
      </c>
      <c r="X123" s="1124">
        <v>8894</v>
      </c>
      <c r="Y123" s="1125">
        <v>0.99646297099232883</v>
      </c>
      <c r="Z123" s="1126">
        <v>2320650.08</v>
      </c>
      <c r="AA123" s="1125">
        <v>0.30657589107654093</v>
      </c>
    </row>
    <row r="124" spans="1:27" s="1113" customFormat="1" ht="78.75" customHeight="1">
      <c r="A124" s="1166" t="s">
        <v>186</v>
      </c>
      <c r="B124" s="1122">
        <v>25634</v>
      </c>
      <c r="C124" s="1123">
        <v>9176154.8959999979</v>
      </c>
      <c r="D124" s="1122">
        <v>100477</v>
      </c>
      <c r="E124" s="1123">
        <v>20692584.365999937</v>
      </c>
      <c r="F124" s="1122">
        <v>9175</v>
      </c>
      <c r="G124" s="1123">
        <v>2649155</v>
      </c>
      <c r="H124" s="1122">
        <v>0</v>
      </c>
      <c r="I124" s="1123">
        <v>0</v>
      </c>
      <c r="J124" s="1153">
        <v>135286</v>
      </c>
      <c r="K124" s="1154">
        <v>32517894.261999935</v>
      </c>
      <c r="L124" s="1122">
        <v>3599</v>
      </c>
      <c r="M124" s="1123">
        <v>137088.97300000023</v>
      </c>
      <c r="N124" s="1122">
        <v>477</v>
      </c>
      <c r="O124" s="1123">
        <v>12962373.625999849</v>
      </c>
      <c r="P124" s="1122">
        <v>407</v>
      </c>
      <c r="Q124" s="1123">
        <v>253340.04700000025</v>
      </c>
      <c r="R124" s="1122">
        <v>42</v>
      </c>
      <c r="S124" s="1123">
        <v>45938.132009999943</v>
      </c>
      <c r="T124" s="1122">
        <v>1546</v>
      </c>
      <c r="U124" s="1123">
        <v>1286353.1866200007</v>
      </c>
      <c r="V124" s="1122">
        <v>4</v>
      </c>
      <c r="W124" s="1123">
        <v>2500</v>
      </c>
      <c r="X124" s="1124">
        <v>141361</v>
      </c>
      <c r="Y124" s="1125">
        <v>15.837756020063704</v>
      </c>
      <c r="Z124" s="1126">
        <v>47205488.226629779</v>
      </c>
      <c r="AA124" s="1125">
        <v>6.2362114570854166</v>
      </c>
    </row>
    <row r="125" spans="1:27" s="1113" customFormat="1" ht="78.75" customHeight="1">
      <c r="A125" s="1167" t="s">
        <v>187</v>
      </c>
      <c r="B125" s="1122">
        <v>5147</v>
      </c>
      <c r="C125" s="1123">
        <v>1405250.129</v>
      </c>
      <c r="D125" s="1122">
        <v>2459</v>
      </c>
      <c r="E125" s="1123">
        <v>503518.86499999999</v>
      </c>
      <c r="F125" s="1122">
        <v>517</v>
      </c>
      <c r="G125" s="1123">
        <v>396747.40299999999</v>
      </c>
      <c r="H125" s="1122">
        <v>0</v>
      </c>
      <c r="I125" s="1123">
        <v>0</v>
      </c>
      <c r="J125" s="1153">
        <v>8123</v>
      </c>
      <c r="K125" s="1154">
        <v>2305516.3969999999</v>
      </c>
      <c r="L125" s="1122">
        <v>0</v>
      </c>
      <c r="M125" s="1123">
        <v>0</v>
      </c>
      <c r="N125" s="1122">
        <v>144</v>
      </c>
      <c r="O125" s="1123">
        <v>6652671.0920000002</v>
      </c>
      <c r="P125" s="1122">
        <v>17</v>
      </c>
      <c r="Q125" s="1123">
        <v>6071.8729999999996</v>
      </c>
      <c r="R125" s="1122">
        <v>4</v>
      </c>
      <c r="S125" s="1123">
        <v>5680</v>
      </c>
      <c r="T125" s="1122">
        <v>0</v>
      </c>
      <c r="U125" s="1123">
        <v>0</v>
      </c>
      <c r="V125" s="1122">
        <v>12184</v>
      </c>
      <c r="W125" s="1123">
        <v>11759400</v>
      </c>
      <c r="X125" s="1124">
        <v>20472</v>
      </c>
      <c r="Y125" s="1156">
        <v>2.2936350283511304</v>
      </c>
      <c r="Z125" s="1126">
        <v>20729339.362</v>
      </c>
      <c r="AA125" s="1156">
        <v>2.7385066542790306</v>
      </c>
    </row>
    <row r="126" spans="1:27" s="1113" customFormat="1" ht="78.75" customHeight="1">
      <c r="A126" s="1166" t="s">
        <v>188</v>
      </c>
      <c r="B126" s="1122">
        <v>7841</v>
      </c>
      <c r="C126" s="1123">
        <v>2855038</v>
      </c>
      <c r="D126" s="1122">
        <v>3193</v>
      </c>
      <c r="E126" s="1123">
        <v>887469</v>
      </c>
      <c r="F126" s="1122">
        <v>1528</v>
      </c>
      <c r="G126" s="1123">
        <v>754875</v>
      </c>
      <c r="H126" s="1122">
        <v>0</v>
      </c>
      <c r="I126" s="1123">
        <v>0</v>
      </c>
      <c r="J126" s="1153">
        <v>12562</v>
      </c>
      <c r="K126" s="1154">
        <v>4497382</v>
      </c>
      <c r="L126" s="1122">
        <v>0</v>
      </c>
      <c r="M126" s="1123">
        <v>0</v>
      </c>
      <c r="N126" s="1122">
        <v>0</v>
      </c>
      <c r="O126" s="1123">
        <v>100</v>
      </c>
      <c r="P126" s="1122">
        <v>67</v>
      </c>
      <c r="Q126" s="1123">
        <v>33732</v>
      </c>
      <c r="R126" s="1122">
        <v>0</v>
      </c>
      <c r="S126" s="1123">
        <v>0</v>
      </c>
      <c r="T126" s="1122">
        <v>0</v>
      </c>
      <c r="U126" s="1123">
        <v>0</v>
      </c>
      <c r="V126" s="1122">
        <v>4553</v>
      </c>
      <c r="W126" s="1123">
        <v>1601150</v>
      </c>
      <c r="X126" s="1124">
        <v>17182</v>
      </c>
      <c r="Y126" s="1155">
        <v>1.9250311184607818</v>
      </c>
      <c r="Z126" s="1126">
        <v>6132364</v>
      </c>
      <c r="AA126" s="1155">
        <v>0.81013289073969352</v>
      </c>
    </row>
    <row r="127" spans="1:27" s="1113" customFormat="1" ht="78.75" customHeight="1">
      <c r="A127" s="1133" t="s">
        <v>273</v>
      </c>
      <c r="B127" s="1134">
        <v>430417</v>
      </c>
      <c r="C127" s="1135">
        <v>113750144.73630001</v>
      </c>
      <c r="D127" s="1134">
        <v>245847</v>
      </c>
      <c r="E127" s="1135">
        <v>53249479.095389925</v>
      </c>
      <c r="F127" s="1134">
        <v>73372</v>
      </c>
      <c r="G127" s="1135">
        <v>19445245.11939</v>
      </c>
      <c r="H127" s="1134">
        <v>17</v>
      </c>
      <c r="I127" s="1135">
        <v>2100</v>
      </c>
      <c r="J127" s="1134">
        <v>749653</v>
      </c>
      <c r="K127" s="1135">
        <v>186446968.95107996</v>
      </c>
      <c r="L127" s="1134">
        <v>17976</v>
      </c>
      <c r="M127" s="1135">
        <v>2611563.0920000002</v>
      </c>
      <c r="N127" s="1136">
        <v>14451</v>
      </c>
      <c r="O127" s="1137">
        <v>495321208.59818983</v>
      </c>
      <c r="P127" s="1136">
        <v>2988</v>
      </c>
      <c r="Q127" s="1137">
        <v>895069.74408000021</v>
      </c>
      <c r="R127" s="1136">
        <v>6396</v>
      </c>
      <c r="S127" s="1137">
        <v>7265914.54959</v>
      </c>
      <c r="T127" s="1136">
        <v>2247</v>
      </c>
      <c r="U127" s="1137">
        <v>1834189.0496200006</v>
      </c>
      <c r="V127" s="1136">
        <v>98846</v>
      </c>
      <c r="W127" s="1137">
        <v>62582872.829999998</v>
      </c>
      <c r="X127" s="1169">
        <v>892557</v>
      </c>
      <c r="Y127" s="1170">
        <v>100</v>
      </c>
      <c r="Z127" s="1171">
        <v>756957786.81455982</v>
      </c>
      <c r="AA127" s="1170">
        <v>100</v>
      </c>
    </row>
    <row r="128" spans="1:27" ht="50.25" customHeight="1">
      <c r="A128" s="1142" t="s">
        <v>339</v>
      </c>
      <c r="B128" s="1160"/>
      <c r="C128" s="1161"/>
      <c r="D128" s="1160"/>
      <c r="E128" s="1161"/>
      <c r="F128" s="1160"/>
      <c r="G128" s="1161"/>
      <c r="H128" s="1160"/>
      <c r="I128" s="1161"/>
      <c r="J128" s="1160"/>
      <c r="K128" s="1161"/>
      <c r="L128" s="1160"/>
      <c r="M128" s="1161"/>
      <c r="N128" s="1162"/>
      <c r="O128" s="1163"/>
      <c r="P128" s="1162"/>
      <c r="Q128" s="1163"/>
      <c r="R128" s="1162"/>
      <c r="S128" s="1163"/>
      <c r="T128" s="1162"/>
      <c r="U128" s="1163"/>
      <c r="V128" s="1162"/>
      <c r="W128" s="1163"/>
      <c r="X128" s="1160"/>
      <c r="Y128" s="1164"/>
      <c r="Z128" s="1161"/>
      <c r="AA128" s="1164"/>
    </row>
    <row r="129" spans="1:27">
      <c r="A129" s="1107" t="s">
        <v>814</v>
      </c>
    </row>
    <row r="130" spans="1:27">
      <c r="A130" s="1111" t="s">
        <v>860</v>
      </c>
    </row>
    <row r="131" spans="1:27">
      <c r="A131" s="1112"/>
      <c r="X131" s="1717" t="s">
        <v>510</v>
      </c>
      <c r="Y131" s="1717"/>
      <c r="Z131" s="1718"/>
      <c r="AA131" s="1717"/>
    </row>
    <row r="132" spans="1:27" ht="50.25" customHeight="1">
      <c r="A132" s="1680" t="s">
        <v>284</v>
      </c>
      <c r="B132" s="1683" t="s">
        <v>694</v>
      </c>
      <c r="C132" s="1684"/>
      <c r="D132" s="1685"/>
      <c r="E132" s="1684"/>
      <c r="F132" s="1685"/>
      <c r="G132" s="1684"/>
      <c r="H132" s="1685"/>
      <c r="I132" s="1684"/>
      <c r="J132" s="1685"/>
      <c r="K132" s="1684"/>
      <c r="L132" s="1685"/>
      <c r="M132" s="1684"/>
      <c r="N132" s="1685"/>
      <c r="O132" s="1686"/>
      <c r="P132" s="1687" t="s">
        <v>701</v>
      </c>
      <c r="Q132" s="1688"/>
      <c r="R132" s="1687" t="s">
        <v>577</v>
      </c>
      <c r="S132" s="1688"/>
      <c r="T132" s="1687" t="s">
        <v>578</v>
      </c>
      <c r="U132" s="1688"/>
      <c r="V132" s="1687" t="s">
        <v>514</v>
      </c>
      <c r="W132" s="1688"/>
      <c r="X132" s="1697" t="s">
        <v>700</v>
      </c>
      <c r="Y132" s="1698"/>
      <c r="Z132" s="1699"/>
      <c r="AA132" s="1700"/>
    </row>
    <row r="133" spans="1:27" ht="50.25" customHeight="1">
      <c r="A133" s="1681"/>
      <c r="B133" s="1705" t="s">
        <v>204</v>
      </c>
      <c r="C133" s="1706"/>
      <c r="D133" s="1707"/>
      <c r="E133" s="1706"/>
      <c r="F133" s="1707"/>
      <c r="G133" s="1706"/>
      <c r="H133" s="1707"/>
      <c r="I133" s="1706"/>
      <c r="J133" s="1707"/>
      <c r="K133" s="1708"/>
      <c r="L133" s="1691" t="s">
        <v>209</v>
      </c>
      <c r="M133" s="1692"/>
      <c r="N133" s="1691" t="s">
        <v>210</v>
      </c>
      <c r="O133" s="1692"/>
      <c r="P133" s="1689"/>
      <c r="Q133" s="1690"/>
      <c r="R133" s="1689"/>
      <c r="S133" s="1690"/>
      <c r="T133" s="1689"/>
      <c r="U133" s="1690"/>
      <c r="V133" s="1689"/>
      <c r="W133" s="1690"/>
      <c r="X133" s="1701"/>
      <c r="Y133" s="1702"/>
      <c r="Z133" s="1703"/>
      <c r="AA133" s="1704"/>
    </row>
    <row r="134" spans="1:27" ht="50.25" customHeight="1">
      <c r="A134" s="1681"/>
      <c r="B134" s="1693" t="s">
        <v>205</v>
      </c>
      <c r="C134" s="1694"/>
      <c r="D134" s="1693" t="s">
        <v>695</v>
      </c>
      <c r="E134" s="1694"/>
      <c r="F134" s="1693" t="s">
        <v>207</v>
      </c>
      <c r="G134" s="1694"/>
      <c r="H134" s="1693" t="s">
        <v>696</v>
      </c>
      <c r="I134" s="1694"/>
      <c r="J134" s="1693" t="s">
        <v>335</v>
      </c>
      <c r="K134" s="1694"/>
      <c r="L134" s="1114" t="s">
        <v>274</v>
      </c>
      <c r="M134" s="1115" t="s">
        <v>275</v>
      </c>
      <c r="N134" s="1114" t="s">
        <v>274</v>
      </c>
      <c r="O134" s="1115" t="s">
        <v>275</v>
      </c>
      <c r="P134" s="1114" t="s">
        <v>274</v>
      </c>
      <c r="Q134" s="1115" t="s">
        <v>275</v>
      </c>
      <c r="R134" s="1114" t="s">
        <v>274</v>
      </c>
      <c r="S134" s="1115" t="s">
        <v>275</v>
      </c>
      <c r="T134" s="1114" t="s">
        <v>274</v>
      </c>
      <c r="U134" s="1115" t="s">
        <v>275</v>
      </c>
      <c r="V134" s="1114" t="s">
        <v>274</v>
      </c>
      <c r="W134" s="1115" t="s">
        <v>275</v>
      </c>
      <c r="X134" s="1114" t="s">
        <v>274</v>
      </c>
      <c r="Y134" s="1709" t="s">
        <v>276</v>
      </c>
      <c r="Z134" s="1115" t="s">
        <v>275</v>
      </c>
      <c r="AA134" s="1709" t="s">
        <v>276</v>
      </c>
    </row>
    <row r="135" spans="1:27" ht="67.5">
      <c r="A135" s="1681"/>
      <c r="B135" s="1116" t="s">
        <v>783</v>
      </c>
      <c r="C135" s="1117" t="s">
        <v>785</v>
      </c>
      <c r="D135" s="1116" t="s">
        <v>783</v>
      </c>
      <c r="E135" s="1117" t="s">
        <v>785</v>
      </c>
      <c r="F135" s="1116" t="s">
        <v>783</v>
      </c>
      <c r="G135" s="1117" t="s">
        <v>785</v>
      </c>
      <c r="H135" s="1116" t="s">
        <v>783</v>
      </c>
      <c r="I135" s="1117" t="s">
        <v>785</v>
      </c>
      <c r="J135" s="1116" t="s">
        <v>783</v>
      </c>
      <c r="K135" s="1117" t="s">
        <v>785</v>
      </c>
      <c r="L135" s="1114" t="s">
        <v>277</v>
      </c>
      <c r="M135" s="1115" t="s">
        <v>278</v>
      </c>
      <c r="N135" s="1114" t="s">
        <v>277</v>
      </c>
      <c r="O135" s="1115" t="s">
        <v>278</v>
      </c>
      <c r="P135" s="1114" t="s">
        <v>277</v>
      </c>
      <c r="Q135" s="1115" t="s">
        <v>278</v>
      </c>
      <c r="R135" s="1114" t="s">
        <v>277</v>
      </c>
      <c r="S135" s="1115" t="s">
        <v>278</v>
      </c>
      <c r="T135" s="1114" t="s">
        <v>277</v>
      </c>
      <c r="U135" s="1115" t="s">
        <v>278</v>
      </c>
      <c r="V135" s="1114" t="s">
        <v>277</v>
      </c>
      <c r="W135" s="1115" t="s">
        <v>278</v>
      </c>
      <c r="X135" s="1114" t="s">
        <v>277</v>
      </c>
      <c r="Y135" s="1710"/>
      <c r="Z135" s="1115" t="s">
        <v>278</v>
      </c>
      <c r="AA135" s="1710"/>
    </row>
    <row r="136" spans="1:27" ht="67.5">
      <c r="A136" s="1682"/>
      <c r="B136" s="1118" t="s">
        <v>788</v>
      </c>
      <c r="C136" s="1119" t="s">
        <v>280</v>
      </c>
      <c r="D136" s="1118" t="s">
        <v>788</v>
      </c>
      <c r="E136" s="1119" t="s">
        <v>280</v>
      </c>
      <c r="F136" s="1118" t="s">
        <v>788</v>
      </c>
      <c r="G136" s="1119" t="s">
        <v>280</v>
      </c>
      <c r="H136" s="1118" t="s">
        <v>788</v>
      </c>
      <c r="I136" s="1119" t="s">
        <v>280</v>
      </c>
      <c r="J136" s="1118" t="s">
        <v>788</v>
      </c>
      <c r="K136" s="1119" t="s">
        <v>280</v>
      </c>
      <c r="L136" s="1118" t="s">
        <v>788</v>
      </c>
      <c r="M136" s="1119" t="s">
        <v>280</v>
      </c>
      <c r="N136" s="1118" t="s">
        <v>788</v>
      </c>
      <c r="O136" s="1119" t="s">
        <v>280</v>
      </c>
      <c r="P136" s="1118" t="s">
        <v>788</v>
      </c>
      <c r="Q136" s="1119" t="s">
        <v>280</v>
      </c>
      <c r="R136" s="1118" t="s">
        <v>788</v>
      </c>
      <c r="S136" s="1119" t="s">
        <v>280</v>
      </c>
      <c r="T136" s="1118" t="s">
        <v>788</v>
      </c>
      <c r="U136" s="1119" t="s">
        <v>280</v>
      </c>
      <c r="V136" s="1118" t="s">
        <v>788</v>
      </c>
      <c r="W136" s="1119" t="s">
        <v>280</v>
      </c>
      <c r="X136" s="1118" t="s">
        <v>788</v>
      </c>
      <c r="Y136" s="1120" t="s">
        <v>281</v>
      </c>
      <c r="Z136" s="1119" t="s">
        <v>280</v>
      </c>
      <c r="AA136" s="1120" t="s">
        <v>281</v>
      </c>
    </row>
    <row r="137" spans="1:27" s="1113" customFormat="1" ht="78.75" customHeight="1">
      <c r="A137" s="1166" t="s">
        <v>771</v>
      </c>
      <c r="B137" s="1422">
        <v>0</v>
      </c>
      <c r="C137" s="1423">
        <v>0</v>
      </c>
      <c r="D137" s="1422">
        <v>0</v>
      </c>
      <c r="E137" s="1423">
        <v>0</v>
      </c>
      <c r="F137" s="1422">
        <v>0</v>
      </c>
      <c r="G137" s="1423">
        <v>0</v>
      </c>
      <c r="H137" s="1422">
        <v>0</v>
      </c>
      <c r="I137" s="1423">
        <v>0</v>
      </c>
      <c r="J137" s="1422">
        <v>0</v>
      </c>
      <c r="K137" s="1423">
        <v>0</v>
      </c>
      <c r="L137" s="1422">
        <v>0</v>
      </c>
      <c r="M137" s="1423">
        <v>0</v>
      </c>
      <c r="N137" s="1424">
        <v>0</v>
      </c>
      <c r="O137" s="1425">
        <v>0</v>
      </c>
      <c r="P137" s="1424">
        <v>0</v>
      </c>
      <c r="Q137" s="1425">
        <v>0</v>
      </c>
      <c r="R137" s="1424">
        <v>0</v>
      </c>
      <c r="S137" s="1425">
        <v>0</v>
      </c>
      <c r="T137" s="1424">
        <v>0</v>
      </c>
      <c r="U137" s="1425">
        <v>0</v>
      </c>
      <c r="V137" s="1424">
        <v>0</v>
      </c>
      <c r="W137" s="1425">
        <v>0</v>
      </c>
      <c r="X137" s="1124">
        <v>0</v>
      </c>
      <c r="Y137" s="1125">
        <v>0</v>
      </c>
      <c r="Z137" s="1126">
        <v>0</v>
      </c>
      <c r="AA137" s="1125">
        <v>0</v>
      </c>
    </row>
    <row r="138" spans="1:27" s="1113" customFormat="1" ht="78.75" customHeight="1">
      <c r="A138" s="1166" t="s">
        <v>169</v>
      </c>
      <c r="B138" s="1422">
        <v>84038</v>
      </c>
      <c r="C138" s="1423">
        <v>13717635.2714047</v>
      </c>
      <c r="D138" s="1422">
        <v>24954</v>
      </c>
      <c r="E138" s="1423">
        <v>-92549.886337646501</v>
      </c>
      <c r="F138" s="1422">
        <v>250034</v>
      </c>
      <c r="G138" s="1423">
        <v>11942816.1433916</v>
      </c>
      <c r="H138" s="1422">
        <v>0</v>
      </c>
      <c r="I138" s="1423">
        <v>0</v>
      </c>
      <c r="J138" s="1422">
        <v>359026</v>
      </c>
      <c r="K138" s="1423">
        <v>25567901.528458651</v>
      </c>
      <c r="L138" s="1422">
        <v>0</v>
      </c>
      <c r="M138" s="1423">
        <v>0</v>
      </c>
      <c r="N138" s="1424">
        <v>13</v>
      </c>
      <c r="O138" s="1425">
        <v>124471911.11699</v>
      </c>
      <c r="P138" s="1424">
        <v>-13</v>
      </c>
      <c r="Q138" s="1425">
        <v>-82632.614000000001</v>
      </c>
      <c r="R138" s="1424">
        <v>473</v>
      </c>
      <c r="S138" s="1425">
        <v>5214126.5939999996</v>
      </c>
      <c r="T138" s="1424">
        <v>0</v>
      </c>
      <c r="U138" s="1425">
        <v>116415.36</v>
      </c>
      <c r="V138" s="1424">
        <v>202549</v>
      </c>
      <c r="W138" s="1425">
        <v>513200417.67135</v>
      </c>
      <c r="X138" s="1124">
        <v>562048</v>
      </c>
      <c r="Y138" s="1125">
        <v>95.625913430210105</v>
      </c>
      <c r="Z138" s="1126">
        <v>668488139.65679872</v>
      </c>
      <c r="AA138" s="1125">
        <v>80.927210600821184</v>
      </c>
    </row>
    <row r="139" spans="1:27" s="1113" customFormat="1" ht="78.75" customHeight="1">
      <c r="A139" s="1166" t="s">
        <v>282</v>
      </c>
      <c r="B139" s="1422">
        <v>117</v>
      </c>
      <c r="C139" s="1423">
        <v>52450</v>
      </c>
      <c r="D139" s="1422">
        <v>3062</v>
      </c>
      <c r="E139" s="1423">
        <v>783751</v>
      </c>
      <c r="F139" s="1422">
        <v>0</v>
      </c>
      <c r="G139" s="1423">
        <v>0</v>
      </c>
      <c r="H139" s="1422">
        <v>25</v>
      </c>
      <c r="I139" s="1423">
        <v>9830</v>
      </c>
      <c r="J139" s="1422">
        <v>3204</v>
      </c>
      <c r="K139" s="1423">
        <v>846031</v>
      </c>
      <c r="L139" s="1422">
        <v>0</v>
      </c>
      <c r="M139" s="1423">
        <v>0</v>
      </c>
      <c r="N139" s="1424">
        <v>0</v>
      </c>
      <c r="O139" s="1425">
        <v>0</v>
      </c>
      <c r="P139" s="1424">
        <v>0</v>
      </c>
      <c r="Q139" s="1425">
        <v>0</v>
      </c>
      <c r="R139" s="1424">
        <v>0</v>
      </c>
      <c r="S139" s="1425">
        <v>0</v>
      </c>
      <c r="T139" s="1424">
        <v>0</v>
      </c>
      <c r="U139" s="1425">
        <v>0</v>
      </c>
      <c r="V139" s="1424">
        <v>0</v>
      </c>
      <c r="W139" s="1425">
        <v>0</v>
      </c>
      <c r="X139" s="1124">
        <v>3204</v>
      </c>
      <c r="Y139" s="1125">
        <v>0.54512323970620513</v>
      </c>
      <c r="Z139" s="1126">
        <v>846031</v>
      </c>
      <c r="AA139" s="1125">
        <v>0.10242055894510591</v>
      </c>
    </row>
    <row r="140" spans="1:27" s="1113" customFormat="1" ht="78.75" customHeight="1">
      <c r="A140" s="1166" t="s">
        <v>171</v>
      </c>
      <c r="B140" s="1422">
        <v>0</v>
      </c>
      <c r="C140" s="1423">
        <v>294659</v>
      </c>
      <c r="D140" s="1422">
        <v>0</v>
      </c>
      <c r="E140" s="1423">
        <v>384200</v>
      </c>
      <c r="F140" s="1422">
        <v>21</v>
      </c>
      <c r="G140" s="1423">
        <v>5603</v>
      </c>
      <c r="H140" s="1422">
        <v>0</v>
      </c>
      <c r="I140" s="1423">
        <v>0</v>
      </c>
      <c r="J140" s="1422">
        <v>21</v>
      </c>
      <c r="K140" s="1423">
        <v>684462</v>
      </c>
      <c r="L140" s="1422">
        <v>0</v>
      </c>
      <c r="M140" s="1423">
        <v>0</v>
      </c>
      <c r="N140" s="1424">
        <v>0</v>
      </c>
      <c r="O140" s="1425">
        <v>0</v>
      </c>
      <c r="P140" s="1424">
        <v>54</v>
      </c>
      <c r="Q140" s="1425">
        <v>14401</v>
      </c>
      <c r="R140" s="1424">
        <v>32</v>
      </c>
      <c r="S140" s="1425">
        <v>63426</v>
      </c>
      <c r="T140" s="1424">
        <v>0</v>
      </c>
      <c r="U140" s="1425">
        <v>0</v>
      </c>
      <c r="V140" s="1424">
        <v>0</v>
      </c>
      <c r="W140" s="1425">
        <v>0</v>
      </c>
      <c r="X140" s="1124">
        <v>107</v>
      </c>
      <c r="Y140" s="1125">
        <v>1.8204802324770272E-2</v>
      </c>
      <c r="Z140" s="1126">
        <v>762289</v>
      </c>
      <c r="AA140" s="1125">
        <v>9.2282747863501269E-2</v>
      </c>
    </row>
    <row r="141" spans="1:27" s="1113" customFormat="1" ht="78.75" customHeight="1">
      <c r="A141" s="1166" t="s">
        <v>172</v>
      </c>
      <c r="B141" s="1422">
        <v>0</v>
      </c>
      <c r="C141" s="1423">
        <v>0</v>
      </c>
      <c r="D141" s="1422">
        <v>0</v>
      </c>
      <c r="E141" s="1423">
        <v>0</v>
      </c>
      <c r="F141" s="1422">
        <v>0</v>
      </c>
      <c r="G141" s="1423">
        <v>0</v>
      </c>
      <c r="H141" s="1422">
        <v>0</v>
      </c>
      <c r="I141" s="1423">
        <v>0</v>
      </c>
      <c r="J141" s="1422">
        <v>0</v>
      </c>
      <c r="K141" s="1423">
        <v>0</v>
      </c>
      <c r="L141" s="1422">
        <v>0</v>
      </c>
      <c r="M141" s="1423">
        <v>0</v>
      </c>
      <c r="N141" s="1424">
        <v>0</v>
      </c>
      <c r="O141" s="1425">
        <v>28260827</v>
      </c>
      <c r="P141" s="1424">
        <v>0</v>
      </c>
      <c r="Q141" s="1425">
        <v>0</v>
      </c>
      <c r="R141" s="1424">
        <v>0</v>
      </c>
      <c r="S141" s="1425">
        <v>0</v>
      </c>
      <c r="T141" s="1424">
        <v>0</v>
      </c>
      <c r="U141" s="1425">
        <v>0</v>
      </c>
      <c r="V141" s="1424">
        <v>0</v>
      </c>
      <c r="W141" s="1425">
        <v>0</v>
      </c>
      <c r="X141" s="1124">
        <v>0</v>
      </c>
      <c r="Y141" s="1125">
        <v>0</v>
      </c>
      <c r="Z141" s="1126">
        <v>28260827</v>
      </c>
      <c r="AA141" s="1155">
        <v>3.4212572560472849</v>
      </c>
    </row>
    <row r="142" spans="1:27" s="1113" customFormat="1" ht="78.75" customHeight="1">
      <c r="A142" s="1166" t="s">
        <v>173</v>
      </c>
      <c r="B142" s="1422">
        <v>0</v>
      </c>
      <c r="C142" s="1423">
        <v>0</v>
      </c>
      <c r="D142" s="1422">
        <v>3</v>
      </c>
      <c r="E142" s="1423">
        <v>254.8</v>
      </c>
      <c r="F142" s="1422">
        <v>0</v>
      </c>
      <c r="G142" s="1423">
        <v>0</v>
      </c>
      <c r="H142" s="1422">
        <v>0</v>
      </c>
      <c r="I142" s="1423">
        <v>0</v>
      </c>
      <c r="J142" s="1422">
        <v>3</v>
      </c>
      <c r="K142" s="1423">
        <v>254.8</v>
      </c>
      <c r="L142" s="1422">
        <v>0</v>
      </c>
      <c r="M142" s="1423">
        <v>0</v>
      </c>
      <c r="N142" s="1424">
        <v>0</v>
      </c>
      <c r="O142" s="1425">
        <v>0</v>
      </c>
      <c r="P142" s="1424">
        <v>0</v>
      </c>
      <c r="Q142" s="1425">
        <v>0</v>
      </c>
      <c r="R142" s="1424">
        <v>0</v>
      </c>
      <c r="S142" s="1425">
        <v>0</v>
      </c>
      <c r="T142" s="1424">
        <v>0</v>
      </c>
      <c r="U142" s="1425">
        <v>0</v>
      </c>
      <c r="V142" s="1424">
        <v>0</v>
      </c>
      <c r="W142" s="1425">
        <v>0</v>
      </c>
      <c r="X142" s="1124">
        <v>3</v>
      </c>
      <c r="Y142" s="1125">
        <v>5.1041501845150287E-4</v>
      </c>
      <c r="Z142" s="1126">
        <v>254.8</v>
      </c>
      <c r="AA142" s="1155">
        <v>3.0846101879497306E-5</v>
      </c>
    </row>
    <row r="143" spans="1:27" s="1113" customFormat="1" ht="78.75" customHeight="1">
      <c r="A143" s="1166" t="s">
        <v>174</v>
      </c>
      <c r="B143" s="1422">
        <v>0</v>
      </c>
      <c r="C143" s="1423">
        <v>0</v>
      </c>
      <c r="D143" s="1422">
        <v>7</v>
      </c>
      <c r="E143" s="1423">
        <v>9513.02</v>
      </c>
      <c r="F143" s="1422">
        <v>103</v>
      </c>
      <c r="G143" s="1423">
        <v>34750</v>
      </c>
      <c r="H143" s="1422">
        <v>0</v>
      </c>
      <c r="I143" s="1423">
        <v>0</v>
      </c>
      <c r="J143" s="1422">
        <v>110</v>
      </c>
      <c r="K143" s="1423">
        <v>44263.020000000004</v>
      </c>
      <c r="L143" s="1422">
        <v>0</v>
      </c>
      <c r="M143" s="1423">
        <v>0</v>
      </c>
      <c r="N143" s="1424">
        <v>0</v>
      </c>
      <c r="O143" s="1425">
        <v>177941.61</v>
      </c>
      <c r="P143" s="1424">
        <v>1</v>
      </c>
      <c r="Q143" s="1425">
        <v>1791.85</v>
      </c>
      <c r="R143" s="1424">
        <v>0</v>
      </c>
      <c r="S143" s="1425">
        <v>0</v>
      </c>
      <c r="T143" s="1424">
        <v>0</v>
      </c>
      <c r="U143" s="1425">
        <v>0</v>
      </c>
      <c r="V143" s="1424">
        <v>0</v>
      </c>
      <c r="W143" s="1425">
        <v>0</v>
      </c>
      <c r="X143" s="1124">
        <v>111</v>
      </c>
      <c r="Y143" s="1125">
        <v>1.8885355682705607E-2</v>
      </c>
      <c r="Z143" s="1126">
        <v>223996.48</v>
      </c>
      <c r="AA143" s="1155">
        <v>2.711702607036413E-2</v>
      </c>
    </row>
    <row r="144" spans="1:27" s="1113" customFormat="1" ht="78.75" customHeight="1">
      <c r="A144" s="1166" t="s">
        <v>175</v>
      </c>
      <c r="B144" s="1422">
        <v>260</v>
      </c>
      <c r="C144" s="1423">
        <v>516970.67300000001</v>
      </c>
      <c r="D144" s="1422">
        <v>529</v>
      </c>
      <c r="E144" s="1423">
        <v>598841.83299999998</v>
      </c>
      <c r="F144" s="1422">
        <v>743</v>
      </c>
      <c r="G144" s="1423">
        <v>65618</v>
      </c>
      <c r="H144" s="1422">
        <v>0</v>
      </c>
      <c r="I144" s="1423">
        <v>0</v>
      </c>
      <c r="J144" s="1422">
        <v>1532</v>
      </c>
      <c r="K144" s="1423">
        <v>1181430.5060000001</v>
      </c>
      <c r="L144" s="1422">
        <v>2</v>
      </c>
      <c r="M144" s="1423">
        <v>8089.8149299999995</v>
      </c>
      <c r="N144" s="1424">
        <v>993</v>
      </c>
      <c r="O144" s="1425">
        <v>571857.71469812002</v>
      </c>
      <c r="P144" s="1424">
        <v>127</v>
      </c>
      <c r="Q144" s="1425">
        <v>62187.536</v>
      </c>
      <c r="R144" s="1424">
        <v>1004</v>
      </c>
      <c r="S144" s="1425">
        <v>8662027.7760000005</v>
      </c>
      <c r="T144" s="1424">
        <v>0</v>
      </c>
      <c r="U144" s="1425">
        <v>0</v>
      </c>
      <c r="V144" s="1424">
        <v>6</v>
      </c>
      <c r="W144" s="1425">
        <v>3120</v>
      </c>
      <c r="X144" s="1124">
        <v>3664</v>
      </c>
      <c r="Y144" s="1125">
        <v>0.62338687586876884</v>
      </c>
      <c r="Z144" s="1126">
        <v>10488713.34762812</v>
      </c>
      <c r="AA144" s="1155">
        <v>1.2697642092063588</v>
      </c>
    </row>
    <row r="145" spans="1:27" s="1113" customFormat="1" ht="78.75" customHeight="1">
      <c r="A145" s="1166" t="s">
        <v>176</v>
      </c>
      <c r="B145" s="1422">
        <v>0</v>
      </c>
      <c r="C145" s="1423">
        <v>13861.757</v>
      </c>
      <c r="D145" s="1422">
        <v>0</v>
      </c>
      <c r="E145" s="1423">
        <v>44336.597999999998</v>
      </c>
      <c r="F145" s="1422">
        <v>0</v>
      </c>
      <c r="G145" s="1423">
        <v>0</v>
      </c>
      <c r="H145" s="1422">
        <v>0</v>
      </c>
      <c r="I145" s="1423">
        <v>0</v>
      </c>
      <c r="J145" s="1422">
        <v>0</v>
      </c>
      <c r="K145" s="1423">
        <v>58198.355000000003</v>
      </c>
      <c r="L145" s="1422">
        <v>0</v>
      </c>
      <c r="M145" s="1423">
        <v>0</v>
      </c>
      <c r="N145" s="1424">
        <v>0</v>
      </c>
      <c r="O145" s="1425">
        <v>0</v>
      </c>
      <c r="P145" s="1424">
        <v>0</v>
      </c>
      <c r="Q145" s="1425">
        <v>532.17600000000004</v>
      </c>
      <c r="R145" s="1424">
        <v>0</v>
      </c>
      <c r="S145" s="1425">
        <v>51768.679720000298</v>
      </c>
      <c r="T145" s="1424">
        <v>0</v>
      </c>
      <c r="U145" s="1425">
        <v>0</v>
      </c>
      <c r="V145" s="1424">
        <v>0</v>
      </c>
      <c r="W145" s="1425">
        <v>0</v>
      </c>
      <c r="X145" s="1124">
        <v>0</v>
      </c>
      <c r="Y145" s="1125">
        <v>0</v>
      </c>
      <c r="Z145" s="1126">
        <v>110499.21072000029</v>
      </c>
      <c r="AA145" s="1155">
        <v>1.3377040468889991E-2</v>
      </c>
    </row>
    <row r="146" spans="1:27" s="1113" customFormat="1" ht="78.75" customHeight="1">
      <c r="A146" s="1166" t="s">
        <v>177</v>
      </c>
      <c r="B146" s="1422">
        <v>2805</v>
      </c>
      <c r="C146" s="1423">
        <v>1480551.65</v>
      </c>
      <c r="D146" s="1422">
        <v>1614</v>
      </c>
      <c r="E146" s="1423">
        <v>365157.24</v>
      </c>
      <c r="F146" s="1422">
        <v>0</v>
      </c>
      <c r="G146" s="1423">
        <v>9490.76</v>
      </c>
      <c r="H146" s="1422">
        <v>0</v>
      </c>
      <c r="I146" s="1423">
        <v>0</v>
      </c>
      <c r="J146" s="1422">
        <v>4419</v>
      </c>
      <c r="K146" s="1423">
        <v>1855199.65</v>
      </c>
      <c r="L146" s="1422">
        <v>0</v>
      </c>
      <c r="M146" s="1423">
        <v>0</v>
      </c>
      <c r="N146" s="1424">
        <v>0</v>
      </c>
      <c r="O146" s="1425">
        <v>558667.76</v>
      </c>
      <c r="P146" s="1424">
        <v>35</v>
      </c>
      <c r="Q146" s="1425">
        <v>17186.61</v>
      </c>
      <c r="R146" s="1424">
        <v>0</v>
      </c>
      <c r="S146" s="1425">
        <v>56175</v>
      </c>
      <c r="T146" s="1424">
        <v>0</v>
      </c>
      <c r="U146" s="1425">
        <v>290</v>
      </c>
      <c r="V146" s="1424">
        <v>0</v>
      </c>
      <c r="W146" s="1425">
        <v>0</v>
      </c>
      <c r="X146" s="1124">
        <v>4454</v>
      </c>
      <c r="Y146" s="1125">
        <v>0.75779616406099803</v>
      </c>
      <c r="Z146" s="1126">
        <v>2487519.02</v>
      </c>
      <c r="AA146" s="1155">
        <v>0.30113918806164558</v>
      </c>
    </row>
    <row r="147" spans="1:27" s="1113" customFormat="1" ht="78.75" customHeight="1">
      <c r="A147" s="1166" t="s">
        <v>178</v>
      </c>
      <c r="B147" s="1422">
        <v>0</v>
      </c>
      <c r="C147" s="1423">
        <v>1212.9480000000001</v>
      </c>
      <c r="D147" s="1422">
        <v>0</v>
      </c>
      <c r="E147" s="1423">
        <v>1922.6210000000001</v>
      </c>
      <c r="F147" s="1422">
        <v>0</v>
      </c>
      <c r="G147" s="1423">
        <v>0</v>
      </c>
      <c r="H147" s="1422"/>
      <c r="I147" s="1423"/>
      <c r="J147" s="1422">
        <v>0</v>
      </c>
      <c r="K147" s="1423">
        <v>3135.5690000000004</v>
      </c>
      <c r="L147" s="1422">
        <v>0</v>
      </c>
      <c r="M147" s="1423">
        <v>0</v>
      </c>
      <c r="N147" s="1424">
        <v>0</v>
      </c>
      <c r="O147" s="1425">
        <v>0</v>
      </c>
      <c r="P147" s="1424">
        <v>0</v>
      </c>
      <c r="Q147" s="1425">
        <v>0</v>
      </c>
      <c r="R147" s="1424">
        <v>0</v>
      </c>
      <c r="S147" s="1425">
        <v>0</v>
      </c>
      <c r="T147" s="1424"/>
      <c r="U147" s="1425"/>
      <c r="V147" s="1424">
        <v>0</v>
      </c>
      <c r="W147" s="1425">
        <v>0</v>
      </c>
      <c r="X147" s="1124">
        <v>0</v>
      </c>
      <c r="Y147" s="1125">
        <v>0</v>
      </c>
      <c r="Z147" s="1126">
        <v>3135.5690000000004</v>
      </c>
      <c r="AA147" s="1125">
        <v>3.7959215394110476E-4</v>
      </c>
    </row>
    <row r="148" spans="1:27" s="1113" customFormat="1" ht="78.75" customHeight="1">
      <c r="A148" s="1166" t="s">
        <v>179</v>
      </c>
      <c r="B148" s="1422">
        <v>5</v>
      </c>
      <c r="C148" s="1423">
        <v>1045169.0642200001</v>
      </c>
      <c r="D148" s="1422">
        <v>0</v>
      </c>
      <c r="E148" s="1423">
        <v>1343207.2403899999</v>
      </c>
      <c r="F148" s="1422">
        <v>10</v>
      </c>
      <c r="G148" s="1423">
        <v>160398.64201000001</v>
      </c>
      <c r="H148" s="1422">
        <v>0</v>
      </c>
      <c r="I148" s="1423">
        <v>0</v>
      </c>
      <c r="J148" s="1422">
        <v>15</v>
      </c>
      <c r="K148" s="1423">
        <v>2548774.9466200001</v>
      </c>
      <c r="L148" s="1422">
        <v>0</v>
      </c>
      <c r="M148" s="1423">
        <v>5235.0349999999999</v>
      </c>
      <c r="N148" s="1424">
        <v>0</v>
      </c>
      <c r="O148" s="1425">
        <v>37344984.304259807</v>
      </c>
      <c r="P148" s="1424">
        <v>0</v>
      </c>
      <c r="Q148" s="1425">
        <v>28924.705670000003</v>
      </c>
      <c r="R148" s="1424">
        <v>0</v>
      </c>
      <c r="S148" s="1425">
        <v>4104.6625000000031</v>
      </c>
      <c r="T148" s="1424">
        <v>0</v>
      </c>
      <c r="U148" s="1425">
        <v>0</v>
      </c>
      <c r="V148" s="1424">
        <v>4</v>
      </c>
      <c r="W148" s="1425">
        <v>1200</v>
      </c>
      <c r="X148" s="1124">
        <v>19</v>
      </c>
      <c r="Y148" s="1125">
        <v>3.2326284501928517E-3</v>
      </c>
      <c r="Z148" s="1126">
        <v>39933223.654049806</v>
      </c>
      <c r="AA148" s="1155">
        <v>4.8343182308067973</v>
      </c>
    </row>
    <row r="149" spans="1:27" s="1150" customFormat="1" ht="78.75" customHeight="1">
      <c r="A149" s="1167" t="s">
        <v>180</v>
      </c>
      <c r="B149" s="1424">
        <v>0</v>
      </c>
      <c r="C149" s="1425">
        <v>0</v>
      </c>
      <c r="D149" s="1424">
        <v>0</v>
      </c>
      <c r="E149" s="1425">
        <v>0</v>
      </c>
      <c r="F149" s="1424">
        <v>0</v>
      </c>
      <c r="G149" s="1425">
        <v>0</v>
      </c>
      <c r="H149" s="1424">
        <v>0</v>
      </c>
      <c r="I149" s="1425">
        <v>0</v>
      </c>
      <c r="J149" s="1422">
        <v>0</v>
      </c>
      <c r="K149" s="1423">
        <v>0</v>
      </c>
      <c r="L149" s="1424">
        <v>1</v>
      </c>
      <c r="M149" s="1425">
        <v>172.68</v>
      </c>
      <c r="N149" s="1424">
        <v>0</v>
      </c>
      <c r="O149" s="1425">
        <v>0</v>
      </c>
      <c r="P149" s="1424">
        <v>0</v>
      </c>
      <c r="Q149" s="1425">
        <v>0</v>
      </c>
      <c r="R149" s="1424">
        <v>0</v>
      </c>
      <c r="S149" s="1425">
        <v>0</v>
      </c>
      <c r="T149" s="1424">
        <v>0</v>
      </c>
      <c r="U149" s="1425">
        <v>0</v>
      </c>
      <c r="V149" s="1424">
        <v>0</v>
      </c>
      <c r="W149" s="1425">
        <v>0</v>
      </c>
      <c r="X149" s="1124">
        <v>1</v>
      </c>
      <c r="Y149" s="1125">
        <v>1.7013833948383432E-4</v>
      </c>
      <c r="Z149" s="1126">
        <v>172.68</v>
      </c>
      <c r="AA149" s="1156">
        <v>2.0904650206246448E-5</v>
      </c>
    </row>
    <row r="150" spans="1:27" s="1113" customFormat="1" ht="78.75" customHeight="1">
      <c r="A150" s="1166" t="s">
        <v>181</v>
      </c>
      <c r="B150" s="1422">
        <v>288</v>
      </c>
      <c r="C150" s="1423">
        <v>181176.73123999999</v>
      </c>
      <c r="D150" s="1422">
        <v>22</v>
      </c>
      <c r="E150" s="1423">
        <v>6524.9032900001002</v>
      </c>
      <c r="F150" s="1422">
        <v>1</v>
      </c>
      <c r="G150" s="1423">
        <v>2000</v>
      </c>
      <c r="H150" s="1422">
        <v>0</v>
      </c>
      <c r="I150" s="1423">
        <v>0</v>
      </c>
      <c r="J150" s="1422">
        <v>311</v>
      </c>
      <c r="K150" s="1423">
        <v>189701.6345300001</v>
      </c>
      <c r="L150" s="1422">
        <v>1</v>
      </c>
      <c r="M150" s="1423">
        <v>50.1</v>
      </c>
      <c r="N150" s="1424">
        <v>0</v>
      </c>
      <c r="O150" s="1425">
        <v>464793.85499999998</v>
      </c>
      <c r="P150" s="1424">
        <v>1</v>
      </c>
      <c r="Q150" s="1425">
        <v>654.51828999999998</v>
      </c>
      <c r="R150" s="1424">
        <v>0</v>
      </c>
      <c r="S150" s="1425">
        <v>0</v>
      </c>
      <c r="T150" s="1424">
        <v>0</v>
      </c>
      <c r="U150" s="1425">
        <v>0</v>
      </c>
      <c r="V150" s="1424">
        <v>0</v>
      </c>
      <c r="W150" s="1425">
        <v>73680</v>
      </c>
      <c r="X150" s="1124">
        <v>313</v>
      </c>
      <c r="Y150" s="1125">
        <v>5.3253300258440141E-2</v>
      </c>
      <c r="Z150" s="1126">
        <v>728880.10782000015</v>
      </c>
      <c r="AA150" s="1125">
        <v>8.8238265556337153E-2</v>
      </c>
    </row>
    <row r="151" spans="1:27" s="1113" customFormat="1" ht="78.75" customHeight="1">
      <c r="A151" s="1166" t="s">
        <v>182</v>
      </c>
      <c r="B151" s="1422">
        <v>6542</v>
      </c>
      <c r="C151" s="1423">
        <v>747584</v>
      </c>
      <c r="D151" s="1422">
        <v>4328</v>
      </c>
      <c r="E151" s="1423">
        <v>1173850</v>
      </c>
      <c r="F151" s="1422">
        <v>0</v>
      </c>
      <c r="G151" s="1423">
        <v>0</v>
      </c>
      <c r="H151" s="1422">
        <v>0</v>
      </c>
      <c r="I151" s="1423">
        <v>0</v>
      </c>
      <c r="J151" s="1422">
        <v>10870</v>
      </c>
      <c r="K151" s="1423">
        <v>1921434</v>
      </c>
      <c r="L151" s="1422">
        <v>0</v>
      </c>
      <c r="M151" s="1423">
        <v>0</v>
      </c>
      <c r="N151" s="1424">
        <v>1</v>
      </c>
      <c r="O151" s="1425">
        <v>30880.719709999699</v>
      </c>
      <c r="P151" s="1424">
        <v>336</v>
      </c>
      <c r="Q151" s="1425">
        <v>81802.024999999994</v>
      </c>
      <c r="R151" s="1424">
        <v>0</v>
      </c>
      <c r="S151" s="1425">
        <v>105612.429</v>
      </c>
      <c r="T151" s="1424">
        <v>0</v>
      </c>
      <c r="U151" s="1425">
        <v>0</v>
      </c>
      <c r="V151" s="1424">
        <v>0</v>
      </c>
      <c r="W151" s="1425">
        <v>0</v>
      </c>
      <c r="X151" s="1124">
        <v>11207</v>
      </c>
      <c r="Y151" s="1125">
        <v>1.906740370595331</v>
      </c>
      <c r="Z151" s="1126">
        <v>2139729.1737099998</v>
      </c>
      <c r="AA151" s="1155">
        <v>0.25903573032492638</v>
      </c>
    </row>
    <row r="152" spans="1:27" s="1113" customFormat="1" ht="78.75" customHeight="1">
      <c r="A152" s="1166" t="s">
        <v>183</v>
      </c>
      <c r="B152" s="1422">
        <v>0</v>
      </c>
      <c r="C152" s="1423">
        <v>0</v>
      </c>
      <c r="D152" s="1422">
        <v>0</v>
      </c>
      <c r="E152" s="1423">
        <v>94</v>
      </c>
      <c r="F152" s="1422">
        <v>0</v>
      </c>
      <c r="G152" s="1423">
        <v>0</v>
      </c>
      <c r="H152" s="1422">
        <v>0</v>
      </c>
      <c r="I152" s="1423">
        <v>0</v>
      </c>
      <c r="J152" s="1422">
        <v>0</v>
      </c>
      <c r="K152" s="1423">
        <v>94</v>
      </c>
      <c r="L152" s="1422">
        <v>0</v>
      </c>
      <c r="M152" s="1423">
        <v>883</v>
      </c>
      <c r="N152" s="1424">
        <v>0</v>
      </c>
      <c r="O152" s="1425">
        <v>0</v>
      </c>
      <c r="P152" s="1424">
        <v>0</v>
      </c>
      <c r="Q152" s="1425">
        <v>0</v>
      </c>
      <c r="R152" s="1424">
        <v>0</v>
      </c>
      <c r="S152" s="1425">
        <v>0</v>
      </c>
      <c r="T152" s="1424">
        <v>0</v>
      </c>
      <c r="U152" s="1425">
        <v>0</v>
      </c>
      <c r="V152" s="1424">
        <v>0</v>
      </c>
      <c r="W152" s="1425">
        <v>0</v>
      </c>
      <c r="X152" s="1124">
        <v>0</v>
      </c>
      <c r="Y152" s="1125">
        <v>0</v>
      </c>
      <c r="Z152" s="1126">
        <v>977</v>
      </c>
      <c r="AA152" s="1125">
        <v>1.1827567321926557E-4</v>
      </c>
    </row>
    <row r="153" spans="1:27" s="1150" customFormat="1" ht="78.75" customHeight="1">
      <c r="A153" s="1167" t="s">
        <v>184</v>
      </c>
      <c r="B153" s="1424"/>
      <c r="C153" s="1425"/>
      <c r="D153" s="1424"/>
      <c r="E153" s="1425"/>
      <c r="F153" s="1424"/>
      <c r="G153" s="1425"/>
      <c r="H153" s="1424"/>
      <c r="I153" s="1425"/>
      <c r="J153" s="1422"/>
      <c r="K153" s="1423"/>
      <c r="L153" s="1424"/>
      <c r="M153" s="1425"/>
      <c r="N153" s="1424"/>
      <c r="O153" s="1425"/>
      <c r="P153" s="1424"/>
      <c r="Q153" s="1425"/>
      <c r="R153" s="1424"/>
      <c r="S153" s="1425"/>
      <c r="T153" s="1424"/>
      <c r="U153" s="1425"/>
      <c r="V153" s="1424"/>
      <c r="W153" s="1425"/>
      <c r="X153" s="1124">
        <v>0</v>
      </c>
      <c r="Y153" s="1125">
        <v>0</v>
      </c>
      <c r="Z153" s="1126">
        <v>0</v>
      </c>
      <c r="AA153" s="1156">
        <v>0</v>
      </c>
    </row>
    <row r="154" spans="1:27" s="1113" customFormat="1" ht="78.75" customHeight="1">
      <c r="A154" s="1166" t="s">
        <v>768</v>
      </c>
      <c r="B154" s="1422">
        <v>1</v>
      </c>
      <c r="C154" s="1423">
        <v>2504.67</v>
      </c>
      <c r="D154" s="1422">
        <v>3</v>
      </c>
      <c r="E154" s="1423">
        <v>3708.64</v>
      </c>
      <c r="F154" s="1422">
        <v>0</v>
      </c>
      <c r="G154" s="1423">
        <v>0</v>
      </c>
      <c r="H154" s="1422">
        <v>0</v>
      </c>
      <c r="I154" s="1423">
        <v>0</v>
      </c>
      <c r="J154" s="1422">
        <v>4</v>
      </c>
      <c r="K154" s="1423">
        <v>6213.3099999999995</v>
      </c>
      <c r="L154" s="1422">
        <v>0</v>
      </c>
      <c r="M154" s="1423">
        <v>0</v>
      </c>
      <c r="N154" s="1424">
        <v>0</v>
      </c>
      <c r="O154" s="1425">
        <v>3112931.94</v>
      </c>
      <c r="P154" s="1424">
        <v>0</v>
      </c>
      <c r="Q154" s="1425">
        <v>0</v>
      </c>
      <c r="R154" s="1424">
        <v>0</v>
      </c>
      <c r="S154" s="1425">
        <v>0</v>
      </c>
      <c r="T154" s="1424">
        <v>0</v>
      </c>
      <c r="U154" s="1425">
        <v>0</v>
      </c>
      <c r="V154" s="1424">
        <v>0</v>
      </c>
      <c r="W154" s="1425">
        <v>0</v>
      </c>
      <c r="X154" s="1124">
        <v>4</v>
      </c>
      <c r="Y154" s="1125">
        <v>6.8055335793533727E-4</v>
      </c>
      <c r="Z154" s="1126">
        <v>3119145.25</v>
      </c>
      <c r="AA154" s="1155">
        <v>0.3776038938714682</v>
      </c>
    </row>
    <row r="155" spans="1:27" s="1113" customFormat="1" ht="78.75" customHeight="1">
      <c r="A155" s="1166" t="s">
        <v>338</v>
      </c>
      <c r="B155" s="1422">
        <v>0</v>
      </c>
      <c r="C155" s="1423">
        <v>0</v>
      </c>
      <c r="D155" s="1422">
        <v>0</v>
      </c>
      <c r="E155" s="1423">
        <v>0</v>
      </c>
      <c r="F155" s="1422">
        <v>0</v>
      </c>
      <c r="G155" s="1423">
        <v>0</v>
      </c>
      <c r="H155" s="1422">
        <v>0</v>
      </c>
      <c r="I155" s="1423">
        <v>0</v>
      </c>
      <c r="J155" s="1422">
        <v>0</v>
      </c>
      <c r="K155" s="1423">
        <v>0</v>
      </c>
      <c r="L155" s="1422">
        <v>0</v>
      </c>
      <c r="M155" s="1423">
        <v>0</v>
      </c>
      <c r="N155" s="1424">
        <v>10</v>
      </c>
      <c r="O155" s="1425">
        <v>50924482.490000002</v>
      </c>
      <c r="P155" s="1424">
        <v>0</v>
      </c>
      <c r="Q155" s="1425">
        <v>0</v>
      </c>
      <c r="R155" s="1424">
        <v>0</v>
      </c>
      <c r="S155" s="1425">
        <v>0</v>
      </c>
      <c r="T155" s="1424">
        <v>0</v>
      </c>
      <c r="U155" s="1425">
        <v>0</v>
      </c>
      <c r="V155" s="1424">
        <v>0</v>
      </c>
      <c r="W155" s="1425">
        <v>0</v>
      </c>
      <c r="X155" s="1124">
        <v>10</v>
      </c>
      <c r="Y155" s="1125">
        <v>1.7013833948383431E-3</v>
      </c>
      <c r="Z155" s="1126">
        <v>50924482.490000002</v>
      </c>
      <c r="AA155" s="1155">
        <v>6.1649206242041474</v>
      </c>
    </row>
    <row r="156" spans="1:27" s="1113" customFormat="1" ht="78.75" customHeight="1">
      <c r="A156" s="1166" t="s">
        <v>186</v>
      </c>
      <c r="B156" s="1422">
        <v>0</v>
      </c>
      <c r="C156" s="1423">
        <v>0</v>
      </c>
      <c r="D156" s="1422">
        <v>0</v>
      </c>
      <c r="E156" s="1423">
        <v>0</v>
      </c>
      <c r="F156" s="1422">
        <v>2117</v>
      </c>
      <c r="G156" s="1423">
        <v>214900</v>
      </c>
      <c r="H156" s="1422">
        <v>0</v>
      </c>
      <c r="I156" s="1423">
        <v>0</v>
      </c>
      <c r="J156" s="1422">
        <v>2117</v>
      </c>
      <c r="K156" s="1423">
        <v>214900</v>
      </c>
      <c r="L156" s="1422">
        <v>0</v>
      </c>
      <c r="M156" s="1423">
        <v>0</v>
      </c>
      <c r="N156" s="1424">
        <v>0</v>
      </c>
      <c r="O156" s="1425">
        <v>15690694.992620002</v>
      </c>
      <c r="P156" s="1424">
        <v>0</v>
      </c>
      <c r="Q156" s="1425">
        <v>0</v>
      </c>
      <c r="R156" s="1424">
        <v>0</v>
      </c>
      <c r="S156" s="1425">
        <v>0</v>
      </c>
      <c r="T156" s="1424">
        <v>0</v>
      </c>
      <c r="U156" s="1425">
        <v>0</v>
      </c>
      <c r="V156" s="1424">
        <v>76</v>
      </c>
      <c r="W156" s="1425">
        <v>39300</v>
      </c>
      <c r="X156" s="1124">
        <v>2193</v>
      </c>
      <c r="Y156" s="1125">
        <v>0.37311337848804865</v>
      </c>
      <c r="Z156" s="1126">
        <v>15944894.992620002</v>
      </c>
      <c r="AA156" s="1155">
        <v>1.9302898563588817</v>
      </c>
    </row>
    <row r="157" spans="1:27" s="1113" customFormat="1" ht="78.75" customHeight="1">
      <c r="A157" s="1167" t="s">
        <v>187</v>
      </c>
      <c r="B157" s="1424">
        <v>0</v>
      </c>
      <c r="C157" s="1425">
        <v>110240.031</v>
      </c>
      <c r="D157" s="1424">
        <v>0</v>
      </c>
      <c r="E157" s="1425">
        <v>590984.69299999997</v>
      </c>
      <c r="F157" s="1424">
        <v>0</v>
      </c>
      <c r="G157" s="1425">
        <v>0</v>
      </c>
      <c r="H157" s="1424">
        <v>0</v>
      </c>
      <c r="I157" s="1425">
        <v>0</v>
      </c>
      <c r="J157" s="1422">
        <v>0</v>
      </c>
      <c r="K157" s="1423">
        <v>701224.72400000005</v>
      </c>
      <c r="L157" s="1424">
        <v>0</v>
      </c>
      <c r="M157" s="1425">
        <v>3178.7420000000002</v>
      </c>
      <c r="N157" s="1424">
        <v>1</v>
      </c>
      <c r="O157" s="1425">
        <v>0</v>
      </c>
      <c r="P157" s="1424">
        <v>0</v>
      </c>
      <c r="Q157" s="1425">
        <v>9841.4470000000001</v>
      </c>
      <c r="R157" s="1424">
        <v>0</v>
      </c>
      <c r="S157" s="1425">
        <v>0</v>
      </c>
      <c r="T157" s="1424">
        <v>0</v>
      </c>
      <c r="U157" s="1425">
        <v>0</v>
      </c>
      <c r="V157" s="1424">
        <v>0</v>
      </c>
      <c r="W157" s="1425">
        <v>0</v>
      </c>
      <c r="X157" s="1124">
        <v>1</v>
      </c>
      <c r="Y157" s="1125">
        <v>1.7013833948383432E-4</v>
      </c>
      <c r="Z157" s="1126">
        <v>714244.91300000006</v>
      </c>
      <c r="AA157" s="1156">
        <v>8.6466528074217799E-2</v>
      </c>
    </row>
    <row r="158" spans="1:27" s="1113" customFormat="1" ht="78.75" customHeight="1">
      <c r="A158" s="1166" t="s">
        <v>188</v>
      </c>
      <c r="B158" s="1422">
        <v>272</v>
      </c>
      <c r="C158" s="1423">
        <v>447371</v>
      </c>
      <c r="D158" s="1422">
        <v>40</v>
      </c>
      <c r="E158" s="1423">
        <v>282964</v>
      </c>
      <c r="F158" s="1422">
        <v>88</v>
      </c>
      <c r="G158" s="1423">
        <v>68687</v>
      </c>
      <c r="H158" s="1422">
        <v>0</v>
      </c>
      <c r="I158" s="1423">
        <v>0</v>
      </c>
      <c r="J158" s="1422">
        <v>400</v>
      </c>
      <c r="K158" s="1423">
        <v>799022</v>
      </c>
      <c r="L158" s="1422">
        <v>0</v>
      </c>
      <c r="M158" s="1423">
        <v>0</v>
      </c>
      <c r="N158" s="1424">
        <v>0</v>
      </c>
      <c r="O158" s="1425">
        <v>3925</v>
      </c>
      <c r="P158" s="1424">
        <v>4</v>
      </c>
      <c r="Q158" s="1425">
        <v>52502</v>
      </c>
      <c r="R158" s="1424">
        <v>0</v>
      </c>
      <c r="S158" s="1425">
        <v>0</v>
      </c>
      <c r="T158" s="1424">
        <v>0</v>
      </c>
      <c r="U158" s="1425">
        <v>0</v>
      </c>
      <c r="V158" s="1424">
        <v>14</v>
      </c>
      <c r="W158" s="1425">
        <v>3700</v>
      </c>
      <c r="X158" s="1124">
        <v>418</v>
      </c>
      <c r="Y158" s="1125">
        <v>7.1117825904242746E-2</v>
      </c>
      <c r="Z158" s="1126">
        <v>859149</v>
      </c>
      <c r="AA158" s="1127">
        <v>0.10400862473967123</v>
      </c>
    </row>
    <row r="159" spans="1:27" s="1113" customFormat="1" ht="78.75" customHeight="1">
      <c r="A159" s="1133" t="s">
        <v>273</v>
      </c>
      <c r="B159" s="1426">
        <v>94328</v>
      </c>
      <c r="C159" s="1427">
        <v>18611386.795864701</v>
      </c>
      <c r="D159" s="1426">
        <v>34562</v>
      </c>
      <c r="E159" s="1427">
        <v>5496760.7023423528</v>
      </c>
      <c r="F159" s="1426">
        <v>253117</v>
      </c>
      <c r="G159" s="1427">
        <v>12504263.545401599</v>
      </c>
      <c r="H159" s="1426">
        <v>25</v>
      </c>
      <c r="I159" s="1427">
        <v>9830</v>
      </c>
      <c r="J159" s="1426">
        <v>382032</v>
      </c>
      <c r="K159" s="1427">
        <v>36622241.043608651</v>
      </c>
      <c r="L159" s="1426">
        <v>4</v>
      </c>
      <c r="M159" s="1427">
        <v>17609.371930000001</v>
      </c>
      <c r="N159" s="1428">
        <v>1018</v>
      </c>
      <c r="O159" s="1429">
        <v>261613898.5032779</v>
      </c>
      <c r="P159" s="1428">
        <v>545</v>
      </c>
      <c r="Q159" s="1429">
        <v>187191.25396</v>
      </c>
      <c r="R159" s="1428">
        <v>1509</v>
      </c>
      <c r="S159" s="1429">
        <v>14157241.14122</v>
      </c>
      <c r="T159" s="1428">
        <v>0</v>
      </c>
      <c r="U159" s="1429">
        <v>116705.36</v>
      </c>
      <c r="V159" s="1428">
        <v>202649</v>
      </c>
      <c r="W159" s="1429">
        <v>513321417.67135</v>
      </c>
      <c r="X159" s="1138">
        <v>587757</v>
      </c>
      <c r="Y159" s="1170">
        <v>100</v>
      </c>
      <c r="Z159" s="1140">
        <v>826036304.34534645</v>
      </c>
      <c r="AA159" s="1170">
        <v>99.999999999999986</v>
      </c>
    </row>
  </sheetData>
  <mergeCells count="90">
    <mergeCell ref="Y134:Y135"/>
    <mergeCell ref="AA134:AA135"/>
    <mergeCell ref="H102:I102"/>
    <mergeCell ref="J102:K102"/>
    <mergeCell ref="Y102:Y103"/>
    <mergeCell ref="AA102:AA103"/>
    <mergeCell ref="B133:K133"/>
    <mergeCell ref="L133:M133"/>
    <mergeCell ref="X131:AA131"/>
    <mergeCell ref="V132:W133"/>
    <mergeCell ref="X132:AA133"/>
    <mergeCell ref="Y38:Y39"/>
    <mergeCell ref="AA38:AA39"/>
    <mergeCell ref="B69:K69"/>
    <mergeCell ref="L69:M69"/>
    <mergeCell ref="B70:C70"/>
    <mergeCell ref="D70:E70"/>
    <mergeCell ref="F70:G70"/>
    <mergeCell ref="H70:I70"/>
    <mergeCell ref="J70:K70"/>
    <mergeCell ref="Y70:Y71"/>
    <mergeCell ref="AA70:AA71"/>
    <mergeCell ref="X67:AA67"/>
    <mergeCell ref="V68:W69"/>
    <mergeCell ref="X68:AA69"/>
    <mergeCell ref="L37:M37"/>
    <mergeCell ref="B38:C38"/>
    <mergeCell ref="D38:E38"/>
    <mergeCell ref="F38:G38"/>
    <mergeCell ref="H38:I38"/>
    <mergeCell ref="J38:K38"/>
    <mergeCell ref="B37:K37"/>
    <mergeCell ref="X3:AA3"/>
    <mergeCell ref="A36:A40"/>
    <mergeCell ref="P36:Q37"/>
    <mergeCell ref="R36:S37"/>
    <mergeCell ref="T36:U37"/>
    <mergeCell ref="V36:W37"/>
    <mergeCell ref="X36:AA37"/>
    <mergeCell ref="N37:O37"/>
    <mergeCell ref="X4:AA5"/>
    <mergeCell ref="B36:O36"/>
    <mergeCell ref="A4:A8"/>
    <mergeCell ref="N5:O5"/>
    <mergeCell ref="P4:Q5"/>
    <mergeCell ref="R4:S5"/>
    <mergeCell ref="T4:U5"/>
    <mergeCell ref="V4:W5"/>
    <mergeCell ref="B4:O4"/>
    <mergeCell ref="X35:AA35"/>
    <mergeCell ref="B5:K5"/>
    <mergeCell ref="L5:M5"/>
    <mergeCell ref="B6:C6"/>
    <mergeCell ref="D6:E6"/>
    <mergeCell ref="F6:G6"/>
    <mergeCell ref="H6:I6"/>
    <mergeCell ref="J6:K6"/>
    <mergeCell ref="Y6:Y7"/>
    <mergeCell ref="AA6:AA7"/>
    <mergeCell ref="A68:A72"/>
    <mergeCell ref="B68:O68"/>
    <mergeCell ref="P68:Q69"/>
    <mergeCell ref="R68:S69"/>
    <mergeCell ref="T68:U69"/>
    <mergeCell ref="N69:O69"/>
    <mergeCell ref="X99:AA99"/>
    <mergeCell ref="A100:A104"/>
    <mergeCell ref="B100:O100"/>
    <mergeCell ref="P100:Q101"/>
    <mergeCell ref="R100:S101"/>
    <mergeCell ref="T100:U101"/>
    <mergeCell ref="V100:W101"/>
    <mergeCell ref="X100:AA101"/>
    <mergeCell ref="N101:O101"/>
    <mergeCell ref="B101:K101"/>
    <mergeCell ref="L101:M101"/>
    <mergeCell ref="B102:C102"/>
    <mergeCell ref="D102:E102"/>
    <mergeCell ref="F102:G102"/>
    <mergeCell ref="A132:A136"/>
    <mergeCell ref="B132:O132"/>
    <mergeCell ref="P132:Q133"/>
    <mergeCell ref="R132:S133"/>
    <mergeCell ref="T132:U133"/>
    <mergeCell ref="N133:O133"/>
    <mergeCell ref="B134:C134"/>
    <mergeCell ref="D134:E134"/>
    <mergeCell ref="F134:G134"/>
    <mergeCell ref="H134:I134"/>
    <mergeCell ref="J134:K134"/>
  </mergeCells>
  <printOptions horizontalCentered="1"/>
  <pageMargins left="0.16" right="0.16" top="0.75" bottom="0.75" header="0.3" footer="0.3"/>
  <pageSetup paperSize="9" scale="18" orientation="landscape" r:id="rId1"/>
  <headerFooter alignWithMargins="0">
    <oddFooter xml:space="preserve">&amp;C&amp;22 19
</oddFooter>
  </headerFooter>
  <rowBreaks count="4" manualBreakCount="4">
    <brk id="32" max="26" man="1"/>
    <brk id="64" max="16383" man="1"/>
    <brk id="96" max="16383" man="1"/>
    <brk id="12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AA32"/>
  <sheetViews>
    <sheetView view="pageBreakPreview" zoomScale="40" zoomScaleNormal="55" zoomScaleSheetLayoutView="40" workbookViewId="0">
      <pane xSplit="1" ySplit="8" topLeftCell="B9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RowHeight="24"/>
  <cols>
    <col min="1" max="1" width="16.42578125" style="157" customWidth="1"/>
    <col min="2" max="2" width="20.85546875" style="868" bestFit="1" customWidth="1"/>
    <col min="3" max="3" width="30.140625" style="157" bestFit="1" customWidth="1"/>
    <col min="4" max="4" width="22.28515625" style="868" bestFit="1" customWidth="1"/>
    <col min="5" max="5" width="30.140625" style="157" bestFit="1" customWidth="1"/>
    <col min="6" max="6" width="20.7109375" style="868" bestFit="1" customWidth="1"/>
    <col min="7" max="7" width="27.28515625" style="157" bestFit="1" customWidth="1"/>
    <col min="8" max="8" width="16.85546875" style="868" bestFit="1" customWidth="1"/>
    <col min="9" max="9" width="23.7109375" style="157" bestFit="1" customWidth="1"/>
    <col min="10" max="10" width="22.7109375" style="868" bestFit="1" customWidth="1"/>
    <col min="11" max="11" width="30.140625" style="157" bestFit="1" customWidth="1"/>
    <col min="12" max="12" width="20.7109375" style="868" bestFit="1" customWidth="1"/>
    <col min="13" max="13" width="25.5703125" style="157" bestFit="1" customWidth="1"/>
    <col min="14" max="14" width="20.85546875" style="868" bestFit="1" customWidth="1"/>
    <col min="15" max="15" width="30.140625" style="157" bestFit="1" customWidth="1"/>
    <col min="16" max="16" width="18" style="868" bestFit="1" customWidth="1"/>
    <col min="17" max="17" width="25.5703125" style="157" bestFit="1" customWidth="1"/>
    <col min="18" max="18" width="18.28515625" style="868" bestFit="1" customWidth="1"/>
    <col min="19" max="19" width="27.28515625" style="157" bestFit="1" customWidth="1"/>
    <col min="20" max="20" width="16.85546875" style="868" bestFit="1" customWidth="1"/>
    <col min="21" max="21" width="25.5703125" style="157" bestFit="1" customWidth="1"/>
    <col min="22" max="22" width="21.140625" style="868" bestFit="1" customWidth="1"/>
    <col min="23" max="23" width="30.140625" style="157" bestFit="1" customWidth="1"/>
    <col min="24" max="24" width="21.42578125" style="868" customWidth="1"/>
    <col min="25" max="25" width="11.85546875" style="157" bestFit="1" customWidth="1"/>
    <col min="26" max="26" width="32" style="157" bestFit="1" customWidth="1"/>
    <col min="27" max="27" width="11.85546875" style="157" bestFit="1" customWidth="1"/>
    <col min="28" max="28" width="21.85546875" style="157" customWidth="1"/>
    <col min="29" max="264" width="9" style="157"/>
    <col min="265" max="265" width="14.140625" style="157" customWidth="1"/>
    <col min="266" max="266" width="14.7109375" style="157" bestFit="1" customWidth="1"/>
    <col min="267" max="267" width="21.42578125" style="157" bestFit="1" customWidth="1"/>
    <col min="268" max="268" width="14.7109375" style="157" bestFit="1" customWidth="1"/>
    <col min="269" max="269" width="21.42578125" style="157" bestFit="1" customWidth="1"/>
    <col min="270" max="270" width="14.7109375" style="157" bestFit="1" customWidth="1"/>
    <col min="271" max="271" width="21.42578125" style="157" bestFit="1" customWidth="1"/>
    <col min="272" max="272" width="14.7109375" style="157" bestFit="1" customWidth="1"/>
    <col min="273" max="273" width="21.42578125" style="157" bestFit="1" customWidth="1"/>
    <col min="274" max="274" width="14.7109375" style="157" bestFit="1" customWidth="1"/>
    <col min="275" max="275" width="21.42578125" style="157" bestFit="1" customWidth="1"/>
    <col min="276" max="276" width="16.5703125" style="157" bestFit="1" customWidth="1"/>
    <col min="277" max="277" width="14.140625" style="157" bestFit="1" customWidth="1"/>
    <col min="278" max="278" width="16.5703125" style="157" bestFit="1" customWidth="1"/>
    <col min="279" max="279" width="14.140625" style="157" bestFit="1" customWidth="1"/>
    <col min="280" max="280" width="14.42578125" style="157" bestFit="1" customWidth="1"/>
    <col min="281" max="281" width="14.5703125" style="157" customWidth="1"/>
    <col min="282" max="282" width="13.85546875" style="157" bestFit="1" customWidth="1"/>
    <col min="283" max="283" width="14.5703125" style="157" customWidth="1"/>
    <col min="284" max="520" width="9" style="157"/>
    <col min="521" max="521" width="14.140625" style="157" customWidth="1"/>
    <col min="522" max="522" width="14.7109375" style="157" bestFit="1" customWidth="1"/>
    <col min="523" max="523" width="21.42578125" style="157" bestFit="1" customWidth="1"/>
    <col min="524" max="524" width="14.7109375" style="157" bestFit="1" customWidth="1"/>
    <col min="525" max="525" width="21.42578125" style="157" bestFit="1" customWidth="1"/>
    <col min="526" max="526" width="14.7109375" style="157" bestFit="1" customWidth="1"/>
    <col min="527" max="527" width="21.42578125" style="157" bestFit="1" customWidth="1"/>
    <col min="528" max="528" width="14.7109375" style="157" bestFit="1" customWidth="1"/>
    <col min="529" max="529" width="21.42578125" style="157" bestFit="1" customWidth="1"/>
    <col min="530" max="530" width="14.7109375" style="157" bestFit="1" customWidth="1"/>
    <col min="531" max="531" width="21.42578125" style="157" bestFit="1" customWidth="1"/>
    <col min="532" max="532" width="16.5703125" style="157" bestFit="1" customWidth="1"/>
    <col min="533" max="533" width="14.140625" style="157" bestFit="1" customWidth="1"/>
    <col min="534" max="534" width="16.5703125" style="157" bestFit="1" customWidth="1"/>
    <col min="535" max="535" width="14.140625" style="157" bestFit="1" customWidth="1"/>
    <col min="536" max="536" width="14.42578125" style="157" bestFit="1" customWidth="1"/>
    <col min="537" max="537" width="14.5703125" style="157" customWidth="1"/>
    <col min="538" max="538" width="13.85546875" style="157" bestFit="1" customWidth="1"/>
    <col min="539" max="539" width="14.5703125" style="157" customWidth="1"/>
    <col min="540" max="776" width="9" style="157"/>
    <col min="777" max="777" width="14.140625" style="157" customWidth="1"/>
    <col min="778" max="778" width="14.7109375" style="157" bestFit="1" customWidth="1"/>
    <col min="779" max="779" width="21.42578125" style="157" bestFit="1" customWidth="1"/>
    <col min="780" max="780" width="14.7109375" style="157" bestFit="1" customWidth="1"/>
    <col min="781" max="781" width="21.42578125" style="157" bestFit="1" customWidth="1"/>
    <col min="782" max="782" width="14.7109375" style="157" bestFit="1" customWidth="1"/>
    <col min="783" max="783" width="21.42578125" style="157" bestFit="1" customWidth="1"/>
    <col min="784" max="784" width="14.7109375" style="157" bestFit="1" customWidth="1"/>
    <col min="785" max="785" width="21.42578125" style="157" bestFit="1" customWidth="1"/>
    <col min="786" max="786" width="14.7109375" style="157" bestFit="1" customWidth="1"/>
    <col min="787" max="787" width="21.42578125" style="157" bestFit="1" customWidth="1"/>
    <col min="788" max="788" width="16.5703125" style="157" bestFit="1" customWidth="1"/>
    <col min="789" max="789" width="14.140625" style="157" bestFit="1" customWidth="1"/>
    <col min="790" max="790" width="16.5703125" style="157" bestFit="1" customWidth="1"/>
    <col min="791" max="791" width="14.140625" style="157" bestFit="1" customWidth="1"/>
    <col min="792" max="792" width="14.42578125" style="157" bestFit="1" customWidth="1"/>
    <col min="793" max="793" width="14.5703125" style="157" customWidth="1"/>
    <col min="794" max="794" width="13.85546875" style="157" bestFit="1" customWidth="1"/>
    <col min="795" max="795" width="14.5703125" style="157" customWidth="1"/>
    <col min="796" max="1032" width="9" style="157"/>
    <col min="1033" max="1033" width="14.140625" style="157" customWidth="1"/>
    <col min="1034" max="1034" width="14.7109375" style="157" bestFit="1" customWidth="1"/>
    <col min="1035" max="1035" width="21.42578125" style="157" bestFit="1" customWidth="1"/>
    <col min="1036" max="1036" width="14.7109375" style="157" bestFit="1" customWidth="1"/>
    <col min="1037" max="1037" width="21.42578125" style="157" bestFit="1" customWidth="1"/>
    <col min="1038" max="1038" width="14.7109375" style="157" bestFit="1" customWidth="1"/>
    <col min="1039" max="1039" width="21.42578125" style="157" bestFit="1" customWidth="1"/>
    <col min="1040" max="1040" width="14.7109375" style="157" bestFit="1" customWidth="1"/>
    <col min="1041" max="1041" width="21.42578125" style="157" bestFit="1" customWidth="1"/>
    <col min="1042" max="1042" width="14.7109375" style="157" bestFit="1" customWidth="1"/>
    <col min="1043" max="1043" width="21.42578125" style="157" bestFit="1" customWidth="1"/>
    <col min="1044" max="1044" width="16.5703125" style="157" bestFit="1" customWidth="1"/>
    <col min="1045" max="1045" width="14.140625" style="157" bestFit="1" customWidth="1"/>
    <col min="1046" max="1046" width="16.5703125" style="157" bestFit="1" customWidth="1"/>
    <col min="1047" max="1047" width="14.140625" style="157" bestFit="1" customWidth="1"/>
    <col min="1048" max="1048" width="14.42578125" style="157" bestFit="1" customWidth="1"/>
    <col min="1049" max="1049" width="14.5703125" style="157" customWidth="1"/>
    <col min="1050" max="1050" width="13.85546875" style="157" bestFit="1" customWidth="1"/>
    <col min="1051" max="1051" width="14.5703125" style="157" customWidth="1"/>
    <col min="1052" max="1288" width="9" style="157"/>
    <col min="1289" max="1289" width="14.140625" style="157" customWidth="1"/>
    <col min="1290" max="1290" width="14.7109375" style="157" bestFit="1" customWidth="1"/>
    <col min="1291" max="1291" width="21.42578125" style="157" bestFit="1" customWidth="1"/>
    <col min="1292" max="1292" width="14.7109375" style="157" bestFit="1" customWidth="1"/>
    <col min="1293" max="1293" width="21.42578125" style="157" bestFit="1" customWidth="1"/>
    <col min="1294" max="1294" width="14.7109375" style="157" bestFit="1" customWidth="1"/>
    <col min="1295" max="1295" width="21.42578125" style="157" bestFit="1" customWidth="1"/>
    <col min="1296" max="1296" width="14.7109375" style="157" bestFit="1" customWidth="1"/>
    <col min="1297" max="1297" width="21.42578125" style="157" bestFit="1" customWidth="1"/>
    <col min="1298" max="1298" width="14.7109375" style="157" bestFit="1" customWidth="1"/>
    <col min="1299" max="1299" width="21.42578125" style="157" bestFit="1" customWidth="1"/>
    <col min="1300" max="1300" width="16.5703125" style="157" bestFit="1" customWidth="1"/>
    <col min="1301" max="1301" width="14.140625" style="157" bestFit="1" customWidth="1"/>
    <col min="1302" max="1302" width="16.5703125" style="157" bestFit="1" customWidth="1"/>
    <col min="1303" max="1303" width="14.140625" style="157" bestFit="1" customWidth="1"/>
    <col min="1304" max="1304" width="14.42578125" style="157" bestFit="1" customWidth="1"/>
    <col min="1305" max="1305" width="14.5703125" style="157" customWidth="1"/>
    <col min="1306" max="1306" width="13.85546875" style="157" bestFit="1" customWidth="1"/>
    <col min="1307" max="1307" width="14.5703125" style="157" customWidth="1"/>
    <col min="1308" max="1544" width="9" style="157"/>
    <col min="1545" max="1545" width="14.140625" style="157" customWidth="1"/>
    <col min="1546" max="1546" width="14.7109375" style="157" bestFit="1" customWidth="1"/>
    <col min="1547" max="1547" width="21.42578125" style="157" bestFit="1" customWidth="1"/>
    <col min="1548" max="1548" width="14.7109375" style="157" bestFit="1" customWidth="1"/>
    <col min="1549" max="1549" width="21.42578125" style="157" bestFit="1" customWidth="1"/>
    <col min="1550" max="1550" width="14.7109375" style="157" bestFit="1" customWidth="1"/>
    <col min="1551" max="1551" width="21.42578125" style="157" bestFit="1" customWidth="1"/>
    <col min="1552" max="1552" width="14.7109375" style="157" bestFit="1" customWidth="1"/>
    <col min="1553" max="1553" width="21.42578125" style="157" bestFit="1" customWidth="1"/>
    <col min="1554" max="1554" width="14.7109375" style="157" bestFit="1" customWidth="1"/>
    <col min="1555" max="1555" width="21.42578125" style="157" bestFit="1" customWidth="1"/>
    <col min="1556" max="1556" width="16.5703125" style="157" bestFit="1" customWidth="1"/>
    <col min="1557" max="1557" width="14.140625" style="157" bestFit="1" customWidth="1"/>
    <col min="1558" max="1558" width="16.5703125" style="157" bestFit="1" customWidth="1"/>
    <col min="1559" max="1559" width="14.140625" style="157" bestFit="1" customWidth="1"/>
    <col min="1560" max="1560" width="14.42578125" style="157" bestFit="1" customWidth="1"/>
    <col min="1561" max="1561" width="14.5703125" style="157" customWidth="1"/>
    <col min="1562" max="1562" width="13.85546875" style="157" bestFit="1" customWidth="1"/>
    <col min="1563" max="1563" width="14.5703125" style="157" customWidth="1"/>
    <col min="1564" max="1800" width="9" style="157"/>
    <col min="1801" max="1801" width="14.140625" style="157" customWidth="1"/>
    <col min="1802" max="1802" width="14.7109375" style="157" bestFit="1" customWidth="1"/>
    <col min="1803" max="1803" width="21.42578125" style="157" bestFit="1" customWidth="1"/>
    <col min="1804" max="1804" width="14.7109375" style="157" bestFit="1" customWidth="1"/>
    <col min="1805" max="1805" width="21.42578125" style="157" bestFit="1" customWidth="1"/>
    <col min="1806" max="1806" width="14.7109375" style="157" bestFit="1" customWidth="1"/>
    <col min="1807" max="1807" width="21.42578125" style="157" bestFit="1" customWidth="1"/>
    <col min="1808" max="1808" width="14.7109375" style="157" bestFit="1" customWidth="1"/>
    <col min="1809" max="1809" width="21.42578125" style="157" bestFit="1" customWidth="1"/>
    <col min="1810" max="1810" width="14.7109375" style="157" bestFit="1" customWidth="1"/>
    <col min="1811" max="1811" width="21.42578125" style="157" bestFit="1" customWidth="1"/>
    <col min="1812" max="1812" width="16.5703125" style="157" bestFit="1" customWidth="1"/>
    <col min="1813" max="1813" width="14.140625" style="157" bestFit="1" customWidth="1"/>
    <col min="1814" max="1814" width="16.5703125" style="157" bestFit="1" customWidth="1"/>
    <col min="1815" max="1815" width="14.140625" style="157" bestFit="1" customWidth="1"/>
    <col min="1816" max="1816" width="14.42578125" style="157" bestFit="1" customWidth="1"/>
    <col min="1817" max="1817" width="14.5703125" style="157" customWidth="1"/>
    <col min="1818" max="1818" width="13.85546875" style="157" bestFit="1" customWidth="1"/>
    <col min="1819" max="1819" width="14.5703125" style="157" customWidth="1"/>
    <col min="1820" max="2056" width="9" style="157"/>
    <col min="2057" max="2057" width="14.140625" style="157" customWidth="1"/>
    <col min="2058" max="2058" width="14.7109375" style="157" bestFit="1" customWidth="1"/>
    <col min="2059" max="2059" width="21.42578125" style="157" bestFit="1" customWidth="1"/>
    <col min="2060" max="2060" width="14.7109375" style="157" bestFit="1" customWidth="1"/>
    <col min="2061" max="2061" width="21.42578125" style="157" bestFit="1" customWidth="1"/>
    <col min="2062" max="2062" width="14.7109375" style="157" bestFit="1" customWidth="1"/>
    <col min="2063" max="2063" width="21.42578125" style="157" bestFit="1" customWidth="1"/>
    <col min="2064" max="2064" width="14.7109375" style="157" bestFit="1" customWidth="1"/>
    <col min="2065" max="2065" width="21.42578125" style="157" bestFit="1" customWidth="1"/>
    <col min="2066" max="2066" width="14.7109375" style="157" bestFit="1" customWidth="1"/>
    <col min="2067" max="2067" width="21.42578125" style="157" bestFit="1" customWidth="1"/>
    <col min="2068" max="2068" width="16.5703125" style="157" bestFit="1" customWidth="1"/>
    <col min="2069" max="2069" width="14.140625" style="157" bestFit="1" customWidth="1"/>
    <col min="2070" max="2070" width="16.5703125" style="157" bestFit="1" customWidth="1"/>
    <col min="2071" max="2071" width="14.140625" style="157" bestFit="1" customWidth="1"/>
    <col min="2072" max="2072" width="14.42578125" style="157" bestFit="1" customWidth="1"/>
    <col min="2073" max="2073" width="14.5703125" style="157" customWidth="1"/>
    <col min="2074" max="2074" width="13.85546875" style="157" bestFit="1" customWidth="1"/>
    <col min="2075" max="2075" width="14.5703125" style="157" customWidth="1"/>
    <col min="2076" max="2312" width="9" style="157"/>
    <col min="2313" max="2313" width="14.140625" style="157" customWidth="1"/>
    <col min="2314" max="2314" width="14.7109375" style="157" bestFit="1" customWidth="1"/>
    <col min="2315" max="2315" width="21.42578125" style="157" bestFit="1" customWidth="1"/>
    <col min="2316" max="2316" width="14.7109375" style="157" bestFit="1" customWidth="1"/>
    <col min="2317" max="2317" width="21.42578125" style="157" bestFit="1" customWidth="1"/>
    <col min="2318" max="2318" width="14.7109375" style="157" bestFit="1" customWidth="1"/>
    <col min="2319" max="2319" width="21.42578125" style="157" bestFit="1" customWidth="1"/>
    <col min="2320" max="2320" width="14.7109375" style="157" bestFit="1" customWidth="1"/>
    <col min="2321" max="2321" width="21.42578125" style="157" bestFit="1" customWidth="1"/>
    <col min="2322" max="2322" width="14.7109375" style="157" bestFit="1" customWidth="1"/>
    <col min="2323" max="2323" width="21.42578125" style="157" bestFit="1" customWidth="1"/>
    <col min="2324" max="2324" width="16.5703125" style="157" bestFit="1" customWidth="1"/>
    <col min="2325" max="2325" width="14.140625" style="157" bestFit="1" customWidth="1"/>
    <col min="2326" max="2326" width="16.5703125" style="157" bestFit="1" customWidth="1"/>
    <col min="2327" max="2327" width="14.140625" style="157" bestFit="1" customWidth="1"/>
    <col min="2328" max="2328" width="14.42578125" style="157" bestFit="1" customWidth="1"/>
    <col min="2329" max="2329" width="14.5703125" style="157" customWidth="1"/>
    <col min="2330" max="2330" width="13.85546875" style="157" bestFit="1" customWidth="1"/>
    <col min="2331" max="2331" width="14.5703125" style="157" customWidth="1"/>
    <col min="2332" max="2568" width="9" style="157"/>
    <col min="2569" max="2569" width="14.140625" style="157" customWidth="1"/>
    <col min="2570" max="2570" width="14.7109375" style="157" bestFit="1" customWidth="1"/>
    <col min="2571" max="2571" width="21.42578125" style="157" bestFit="1" customWidth="1"/>
    <col min="2572" max="2572" width="14.7109375" style="157" bestFit="1" customWidth="1"/>
    <col min="2573" max="2573" width="21.42578125" style="157" bestFit="1" customWidth="1"/>
    <col min="2574" max="2574" width="14.7109375" style="157" bestFit="1" customWidth="1"/>
    <col min="2575" max="2575" width="21.42578125" style="157" bestFit="1" customWidth="1"/>
    <col min="2576" max="2576" width="14.7109375" style="157" bestFit="1" customWidth="1"/>
    <col min="2577" max="2577" width="21.42578125" style="157" bestFit="1" customWidth="1"/>
    <col min="2578" max="2578" width="14.7109375" style="157" bestFit="1" customWidth="1"/>
    <col min="2579" max="2579" width="21.42578125" style="157" bestFit="1" customWidth="1"/>
    <col min="2580" max="2580" width="16.5703125" style="157" bestFit="1" customWidth="1"/>
    <col min="2581" max="2581" width="14.140625" style="157" bestFit="1" customWidth="1"/>
    <col min="2582" max="2582" width="16.5703125" style="157" bestFit="1" customWidth="1"/>
    <col min="2583" max="2583" width="14.140625" style="157" bestFit="1" customWidth="1"/>
    <col min="2584" max="2584" width="14.42578125" style="157" bestFit="1" customWidth="1"/>
    <col min="2585" max="2585" width="14.5703125" style="157" customWidth="1"/>
    <col min="2586" max="2586" width="13.85546875" style="157" bestFit="1" customWidth="1"/>
    <col min="2587" max="2587" width="14.5703125" style="157" customWidth="1"/>
    <col min="2588" max="2824" width="9" style="157"/>
    <col min="2825" max="2825" width="14.140625" style="157" customWidth="1"/>
    <col min="2826" max="2826" width="14.7109375" style="157" bestFit="1" customWidth="1"/>
    <col min="2827" max="2827" width="21.42578125" style="157" bestFit="1" customWidth="1"/>
    <col min="2828" max="2828" width="14.7109375" style="157" bestFit="1" customWidth="1"/>
    <col min="2829" max="2829" width="21.42578125" style="157" bestFit="1" customWidth="1"/>
    <col min="2830" max="2830" width="14.7109375" style="157" bestFit="1" customWidth="1"/>
    <col min="2831" max="2831" width="21.42578125" style="157" bestFit="1" customWidth="1"/>
    <col min="2832" max="2832" width="14.7109375" style="157" bestFit="1" customWidth="1"/>
    <col min="2833" max="2833" width="21.42578125" style="157" bestFit="1" customWidth="1"/>
    <col min="2834" max="2834" width="14.7109375" style="157" bestFit="1" customWidth="1"/>
    <col min="2835" max="2835" width="21.42578125" style="157" bestFit="1" customWidth="1"/>
    <col min="2836" max="2836" width="16.5703125" style="157" bestFit="1" customWidth="1"/>
    <col min="2837" max="2837" width="14.140625" style="157" bestFit="1" customWidth="1"/>
    <col min="2838" max="2838" width="16.5703125" style="157" bestFit="1" customWidth="1"/>
    <col min="2839" max="2839" width="14.140625" style="157" bestFit="1" customWidth="1"/>
    <col min="2840" max="2840" width="14.42578125" style="157" bestFit="1" customWidth="1"/>
    <col min="2841" max="2841" width="14.5703125" style="157" customWidth="1"/>
    <col min="2842" max="2842" width="13.85546875" style="157" bestFit="1" customWidth="1"/>
    <col min="2843" max="2843" width="14.5703125" style="157" customWidth="1"/>
    <col min="2844" max="3080" width="9" style="157"/>
    <col min="3081" max="3081" width="14.140625" style="157" customWidth="1"/>
    <col min="3082" max="3082" width="14.7109375" style="157" bestFit="1" customWidth="1"/>
    <col min="3083" max="3083" width="21.42578125" style="157" bestFit="1" customWidth="1"/>
    <col min="3084" max="3084" width="14.7109375" style="157" bestFit="1" customWidth="1"/>
    <col min="3085" max="3085" width="21.42578125" style="157" bestFit="1" customWidth="1"/>
    <col min="3086" max="3086" width="14.7109375" style="157" bestFit="1" customWidth="1"/>
    <col min="3087" max="3087" width="21.42578125" style="157" bestFit="1" customWidth="1"/>
    <col min="3088" max="3088" width="14.7109375" style="157" bestFit="1" customWidth="1"/>
    <col min="3089" max="3089" width="21.42578125" style="157" bestFit="1" customWidth="1"/>
    <col min="3090" max="3090" width="14.7109375" style="157" bestFit="1" customWidth="1"/>
    <col min="3091" max="3091" width="21.42578125" style="157" bestFit="1" customWidth="1"/>
    <col min="3092" max="3092" width="16.5703125" style="157" bestFit="1" customWidth="1"/>
    <col min="3093" max="3093" width="14.140625" style="157" bestFit="1" customWidth="1"/>
    <col min="3094" max="3094" width="16.5703125" style="157" bestFit="1" customWidth="1"/>
    <col min="3095" max="3095" width="14.140625" style="157" bestFit="1" customWidth="1"/>
    <col min="3096" max="3096" width="14.42578125" style="157" bestFit="1" customWidth="1"/>
    <col min="3097" max="3097" width="14.5703125" style="157" customWidth="1"/>
    <col min="3098" max="3098" width="13.85546875" style="157" bestFit="1" customWidth="1"/>
    <col min="3099" max="3099" width="14.5703125" style="157" customWidth="1"/>
    <col min="3100" max="3336" width="9" style="157"/>
    <col min="3337" max="3337" width="14.140625" style="157" customWidth="1"/>
    <col min="3338" max="3338" width="14.7109375" style="157" bestFit="1" customWidth="1"/>
    <col min="3339" max="3339" width="21.42578125" style="157" bestFit="1" customWidth="1"/>
    <col min="3340" max="3340" width="14.7109375" style="157" bestFit="1" customWidth="1"/>
    <col min="3341" max="3341" width="21.42578125" style="157" bestFit="1" customWidth="1"/>
    <col min="3342" max="3342" width="14.7109375" style="157" bestFit="1" customWidth="1"/>
    <col min="3343" max="3343" width="21.42578125" style="157" bestFit="1" customWidth="1"/>
    <col min="3344" max="3344" width="14.7109375" style="157" bestFit="1" customWidth="1"/>
    <col min="3345" max="3345" width="21.42578125" style="157" bestFit="1" customWidth="1"/>
    <col min="3346" max="3346" width="14.7109375" style="157" bestFit="1" customWidth="1"/>
    <col min="3347" max="3347" width="21.42578125" style="157" bestFit="1" customWidth="1"/>
    <col min="3348" max="3348" width="16.5703125" style="157" bestFit="1" customWidth="1"/>
    <col min="3349" max="3349" width="14.140625" style="157" bestFit="1" customWidth="1"/>
    <col min="3350" max="3350" width="16.5703125" style="157" bestFit="1" customWidth="1"/>
    <col min="3351" max="3351" width="14.140625" style="157" bestFit="1" customWidth="1"/>
    <col min="3352" max="3352" width="14.42578125" style="157" bestFit="1" customWidth="1"/>
    <col min="3353" max="3353" width="14.5703125" style="157" customWidth="1"/>
    <col min="3354" max="3354" width="13.85546875" style="157" bestFit="1" customWidth="1"/>
    <col min="3355" max="3355" width="14.5703125" style="157" customWidth="1"/>
    <col min="3356" max="3592" width="9" style="157"/>
    <col min="3593" max="3593" width="14.140625" style="157" customWidth="1"/>
    <col min="3594" max="3594" width="14.7109375" style="157" bestFit="1" customWidth="1"/>
    <col min="3595" max="3595" width="21.42578125" style="157" bestFit="1" customWidth="1"/>
    <col min="3596" max="3596" width="14.7109375" style="157" bestFit="1" customWidth="1"/>
    <col min="3597" max="3597" width="21.42578125" style="157" bestFit="1" customWidth="1"/>
    <col min="3598" max="3598" width="14.7109375" style="157" bestFit="1" customWidth="1"/>
    <col min="3599" max="3599" width="21.42578125" style="157" bestFit="1" customWidth="1"/>
    <col min="3600" max="3600" width="14.7109375" style="157" bestFit="1" customWidth="1"/>
    <col min="3601" max="3601" width="21.42578125" style="157" bestFit="1" customWidth="1"/>
    <col min="3602" max="3602" width="14.7109375" style="157" bestFit="1" customWidth="1"/>
    <col min="3603" max="3603" width="21.42578125" style="157" bestFit="1" customWidth="1"/>
    <col min="3604" max="3604" width="16.5703125" style="157" bestFit="1" customWidth="1"/>
    <col min="3605" max="3605" width="14.140625" style="157" bestFit="1" customWidth="1"/>
    <col min="3606" max="3606" width="16.5703125" style="157" bestFit="1" customWidth="1"/>
    <col min="3607" max="3607" width="14.140625" style="157" bestFit="1" customWidth="1"/>
    <col min="3608" max="3608" width="14.42578125" style="157" bestFit="1" customWidth="1"/>
    <col min="3609" max="3609" width="14.5703125" style="157" customWidth="1"/>
    <col min="3610" max="3610" width="13.85546875" style="157" bestFit="1" customWidth="1"/>
    <col min="3611" max="3611" width="14.5703125" style="157" customWidth="1"/>
    <col min="3612" max="3848" width="9" style="157"/>
    <col min="3849" max="3849" width="14.140625" style="157" customWidth="1"/>
    <col min="3850" max="3850" width="14.7109375" style="157" bestFit="1" customWidth="1"/>
    <col min="3851" max="3851" width="21.42578125" style="157" bestFit="1" customWidth="1"/>
    <col min="3852" max="3852" width="14.7109375" style="157" bestFit="1" customWidth="1"/>
    <col min="3853" max="3853" width="21.42578125" style="157" bestFit="1" customWidth="1"/>
    <col min="3854" max="3854" width="14.7109375" style="157" bestFit="1" customWidth="1"/>
    <col min="3855" max="3855" width="21.42578125" style="157" bestFit="1" customWidth="1"/>
    <col min="3856" max="3856" width="14.7109375" style="157" bestFit="1" customWidth="1"/>
    <col min="3857" max="3857" width="21.42578125" style="157" bestFit="1" customWidth="1"/>
    <col min="3858" max="3858" width="14.7109375" style="157" bestFit="1" customWidth="1"/>
    <col min="3859" max="3859" width="21.42578125" style="157" bestFit="1" customWidth="1"/>
    <col min="3860" max="3860" width="16.5703125" style="157" bestFit="1" customWidth="1"/>
    <col min="3861" max="3861" width="14.140625" style="157" bestFit="1" customWidth="1"/>
    <col min="3862" max="3862" width="16.5703125" style="157" bestFit="1" customWidth="1"/>
    <col min="3863" max="3863" width="14.140625" style="157" bestFit="1" customWidth="1"/>
    <col min="3864" max="3864" width="14.42578125" style="157" bestFit="1" customWidth="1"/>
    <col min="3865" max="3865" width="14.5703125" style="157" customWidth="1"/>
    <col min="3866" max="3866" width="13.85546875" style="157" bestFit="1" customWidth="1"/>
    <col min="3867" max="3867" width="14.5703125" style="157" customWidth="1"/>
    <col min="3868" max="4104" width="9" style="157"/>
    <col min="4105" max="4105" width="14.140625" style="157" customWidth="1"/>
    <col min="4106" max="4106" width="14.7109375" style="157" bestFit="1" customWidth="1"/>
    <col min="4107" max="4107" width="21.42578125" style="157" bestFit="1" customWidth="1"/>
    <col min="4108" max="4108" width="14.7109375" style="157" bestFit="1" customWidth="1"/>
    <col min="4109" max="4109" width="21.42578125" style="157" bestFit="1" customWidth="1"/>
    <col min="4110" max="4110" width="14.7109375" style="157" bestFit="1" customWidth="1"/>
    <col min="4111" max="4111" width="21.42578125" style="157" bestFit="1" customWidth="1"/>
    <col min="4112" max="4112" width="14.7109375" style="157" bestFit="1" customWidth="1"/>
    <col min="4113" max="4113" width="21.42578125" style="157" bestFit="1" customWidth="1"/>
    <col min="4114" max="4114" width="14.7109375" style="157" bestFit="1" customWidth="1"/>
    <col min="4115" max="4115" width="21.42578125" style="157" bestFit="1" customWidth="1"/>
    <col min="4116" max="4116" width="16.5703125" style="157" bestFit="1" customWidth="1"/>
    <col min="4117" max="4117" width="14.140625" style="157" bestFit="1" customWidth="1"/>
    <col min="4118" max="4118" width="16.5703125" style="157" bestFit="1" customWidth="1"/>
    <col min="4119" max="4119" width="14.140625" style="157" bestFit="1" customWidth="1"/>
    <col min="4120" max="4120" width="14.42578125" style="157" bestFit="1" customWidth="1"/>
    <col min="4121" max="4121" width="14.5703125" style="157" customWidth="1"/>
    <col min="4122" max="4122" width="13.85546875" style="157" bestFit="1" customWidth="1"/>
    <col min="4123" max="4123" width="14.5703125" style="157" customWidth="1"/>
    <col min="4124" max="4360" width="9" style="157"/>
    <col min="4361" max="4361" width="14.140625" style="157" customWidth="1"/>
    <col min="4362" max="4362" width="14.7109375" style="157" bestFit="1" customWidth="1"/>
    <col min="4363" max="4363" width="21.42578125" style="157" bestFit="1" customWidth="1"/>
    <col min="4364" max="4364" width="14.7109375" style="157" bestFit="1" customWidth="1"/>
    <col min="4365" max="4365" width="21.42578125" style="157" bestFit="1" customWidth="1"/>
    <col min="4366" max="4366" width="14.7109375" style="157" bestFit="1" customWidth="1"/>
    <col min="4367" max="4367" width="21.42578125" style="157" bestFit="1" customWidth="1"/>
    <col min="4368" max="4368" width="14.7109375" style="157" bestFit="1" customWidth="1"/>
    <col min="4369" max="4369" width="21.42578125" style="157" bestFit="1" customWidth="1"/>
    <col min="4370" max="4370" width="14.7109375" style="157" bestFit="1" customWidth="1"/>
    <col min="4371" max="4371" width="21.42578125" style="157" bestFit="1" customWidth="1"/>
    <col min="4372" max="4372" width="16.5703125" style="157" bestFit="1" customWidth="1"/>
    <col min="4373" max="4373" width="14.140625" style="157" bestFit="1" customWidth="1"/>
    <col min="4374" max="4374" width="16.5703125" style="157" bestFit="1" customWidth="1"/>
    <col min="4375" max="4375" width="14.140625" style="157" bestFit="1" customWidth="1"/>
    <col min="4376" max="4376" width="14.42578125" style="157" bestFit="1" customWidth="1"/>
    <col min="4377" max="4377" width="14.5703125" style="157" customWidth="1"/>
    <col min="4378" max="4378" width="13.85546875" style="157" bestFit="1" customWidth="1"/>
    <col min="4379" max="4379" width="14.5703125" style="157" customWidth="1"/>
    <col min="4380" max="4616" width="9" style="157"/>
    <col min="4617" max="4617" width="14.140625" style="157" customWidth="1"/>
    <col min="4618" max="4618" width="14.7109375" style="157" bestFit="1" customWidth="1"/>
    <col min="4619" max="4619" width="21.42578125" style="157" bestFit="1" customWidth="1"/>
    <col min="4620" max="4620" width="14.7109375" style="157" bestFit="1" customWidth="1"/>
    <col min="4621" max="4621" width="21.42578125" style="157" bestFit="1" customWidth="1"/>
    <col min="4622" max="4622" width="14.7109375" style="157" bestFit="1" customWidth="1"/>
    <col min="4623" max="4623" width="21.42578125" style="157" bestFit="1" customWidth="1"/>
    <col min="4624" max="4624" width="14.7109375" style="157" bestFit="1" customWidth="1"/>
    <col min="4625" max="4625" width="21.42578125" style="157" bestFit="1" customWidth="1"/>
    <col min="4626" max="4626" width="14.7109375" style="157" bestFit="1" customWidth="1"/>
    <col min="4627" max="4627" width="21.42578125" style="157" bestFit="1" customWidth="1"/>
    <col min="4628" max="4628" width="16.5703125" style="157" bestFit="1" customWidth="1"/>
    <col min="4629" max="4629" width="14.140625" style="157" bestFit="1" customWidth="1"/>
    <col min="4630" max="4630" width="16.5703125" style="157" bestFit="1" customWidth="1"/>
    <col min="4631" max="4631" width="14.140625" style="157" bestFit="1" customWidth="1"/>
    <col min="4632" max="4632" width="14.42578125" style="157" bestFit="1" customWidth="1"/>
    <col min="4633" max="4633" width="14.5703125" style="157" customWidth="1"/>
    <col min="4634" max="4634" width="13.85546875" style="157" bestFit="1" customWidth="1"/>
    <col min="4635" max="4635" width="14.5703125" style="157" customWidth="1"/>
    <col min="4636" max="4872" width="9" style="157"/>
    <col min="4873" max="4873" width="14.140625" style="157" customWidth="1"/>
    <col min="4874" max="4874" width="14.7109375" style="157" bestFit="1" customWidth="1"/>
    <col min="4875" max="4875" width="21.42578125" style="157" bestFit="1" customWidth="1"/>
    <col min="4876" max="4876" width="14.7109375" style="157" bestFit="1" customWidth="1"/>
    <col min="4877" max="4877" width="21.42578125" style="157" bestFit="1" customWidth="1"/>
    <col min="4878" max="4878" width="14.7109375" style="157" bestFit="1" customWidth="1"/>
    <col min="4879" max="4879" width="21.42578125" style="157" bestFit="1" customWidth="1"/>
    <col min="4880" max="4880" width="14.7109375" style="157" bestFit="1" customWidth="1"/>
    <col min="4881" max="4881" width="21.42578125" style="157" bestFit="1" customWidth="1"/>
    <col min="4882" max="4882" width="14.7109375" style="157" bestFit="1" customWidth="1"/>
    <col min="4883" max="4883" width="21.42578125" style="157" bestFit="1" customWidth="1"/>
    <col min="4884" max="4884" width="16.5703125" style="157" bestFit="1" customWidth="1"/>
    <col min="4885" max="4885" width="14.140625" style="157" bestFit="1" customWidth="1"/>
    <col min="4886" max="4886" width="16.5703125" style="157" bestFit="1" customWidth="1"/>
    <col min="4887" max="4887" width="14.140625" style="157" bestFit="1" customWidth="1"/>
    <col min="4888" max="4888" width="14.42578125" style="157" bestFit="1" customWidth="1"/>
    <col min="4889" max="4889" width="14.5703125" style="157" customWidth="1"/>
    <col min="4890" max="4890" width="13.85546875" style="157" bestFit="1" customWidth="1"/>
    <col min="4891" max="4891" width="14.5703125" style="157" customWidth="1"/>
    <col min="4892" max="5128" width="9" style="157"/>
    <col min="5129" max="5129" width="14.140625" style="157" customWidth="1"/>
    <col min="5130" max="5130" width="14.7109375" style="157" bestFit="1" customWidth="1"/>
    <col min="5131" max="5131" width="21.42578125" style="157" bestFit="1" customWidth="1"/>
    <col min="5132" max="5132" width="14.7109375" style="157" bestFit="1" customWidth="1"/>
    <col min="5133" max="5133" width="21.42578125" style="157" bestFit="1" customWidth="1"/>
    <col min="5134" max="5134" width="14.7109375" style="157" bestFit="1" customWidth="1"/>
    <col min="5135" max="5135" width="21.42578125" style="157" bestFit="1" customWidth="1"/>
    <col min="5136" max="5136" width="14.7109375" style="157" bestFit="1" customWidth="1"/>
    <col min="5137" max="5137" width="21.42578125" style="157" bestFit="1" customWidth="1"/>
    <col min="5138" max="5138" width="14.7109375" style="157" bestFit="1" customWidth="1"/>
    <col min="5139" max="5139" width="21.42578125" style="157" bestFit="1" customWidth="1"/>
    <col min="5140" max="5140" width="16.5703125" style="157" bestFit="1" customWidth="1"/>
    <col min="5141" max="5141" width="14.140625" style="157" bestFit="1" customWidth="1"/>
    <col min="5142" max="5142" width="16.5703125" style="157" bestFit="1" customWidth="1"/>
    <col min="5143" max="5143" width="14.140625" style="157" bestFit="1" customWidth="1"/>
    <col min="5144" max="5144" width="14.42578125" style="157" bestFit="1" customWidth="1"/>
    <col min="5145" max="5145" width="14.5703125" style="157" customWidth="1"/>
    <col min="5146" max="5146" width="13.85546875" style="157" bestFit="1" customWidth="1"/>
    <col min="5147" max="5147" width="14.5703125" style="157" customWidth="1"/>
    <col min="5148" max="5384" width="9" style="157"/>
    <col min="5385" max="5385" width="14.140625" style="157" customWidth="1"/>
    <col min="5386" max="5386" width="14.7109375" style="157" bestFit="1" customWidth="1"/>
    <col min="5387" max="5387" width="21.42578125" style="157" bestFit="1" customWidth="1"/>
    <col min="5388" max="5388" width="14.7109375" style="157" bestFit="1" customWidth="1"/>
    <col min="5389" max="5389" width="21.42578125" style="157" bestFit="1" customWidth="1"/>
    <col min="5390" max="5390" width="14.7109375" style="157" bestFit="1" customWidth="1"/>
    <col min="5391" max="5391" width="21.42578125" style="157" bestFit="1" customWidth="1"/>
    <col min="5392" max="5392" width="14.7109375" style="157" bestFit="1" customWidth="1"/>
    <col min="5393" max="5393" width="21.42578125" style="157" bestFit="1" customWidth="1"/>
    <col min="5394" max="5394" width="14.7109375" style="157" bestFit="1" customWidth="1"/>
    <col min="5395" max="5395" width="21.42578125" style="157" bestFit="1" customWidth="1"/>
    <col min="5396" max="5396" width="16.5703125" style="157" bestFit="1" customWidth="1"/>
    <col min="5397" max="5397" width="14.140625" style="157" bestFit="1" customWidth="1"/>
    <col min="5398" max="5398" width="16.5703125" style="157" bestFit="1" customWidth="1"/>
    <col min="5399" max="5399" width="14.140625" style="157" bestFit="1" customWidth="1"/>
    <col min="5400" max="5400" width="14.42578125" style="157" bestFit="1" customWidth="1"/>
    <col min="5401" max="5401" width="14.5703125" style="157" customWidth="1"/>
    <col min="5402" max="5402" width="13.85546875" style="157" bestFit="1" customWidth="1"/>
    <col min="5403" max="5403" width="14.5703125" style="157" customWidth="1"/>
    <col min="5404" max="5640" width="9" style="157"/>
    <col min="5641" max="5641" width="14.140625" style="157" customWidth="1"/>
    <col min="5642" max="5642" width="14.7109375" style="157" bestFit="1" customWidth="1"/>
    <col min="5643" max="5643" width="21.42578125" style="157" bestFit="1" customWidth="1"/>
    <col min="5644" max="5644" width="14.7109375" style="157" bestFit="1" customWidth="1"/>
    <col min="5645" max="5645" width="21.42578125" style="157" bestFit="1" customWidth="1"/>
    <col min="5646" max="5646" width="14.7109375" style="157" bestFit="1" customWidth="1"/>
    <col min="5647" max="5647" width="21.42578125" style="157" bestFit="1" customWidth="1"/>
    <col min="5648" max="5648" width="14.7109375" style="157" bestFit="1" customWidth="1"/>
    <col min="5649" max="5649" width="21.42578125" style="157" bestFit="1" customWidth="1"/>
    <col min="5650" max="5650" width="14.7109375" style="157" bestFit="1" customWidth="1"/>
    <col min="5651" max="5651" width="21.42578125" style="157" bestFit="1" customWidth="1"/>
    <col min="5652" max="5652" width="16.5703125" style="157" bestFit="1" customWidth="1"/>
    <col min="5653" max="5653" width="14.140625" style="157" bestFit="1" customWidth="1"/>
    <col min="5654" max="5654" width="16.5703125" style="157" bestFit="1" customWidth="1"/>
    <col min="5655" max="5655" width="14.140625" style="157" bestFit="1" customWidth="1"/>
    <col min="5656" max="5656" width="14.42578125" style="157" bestFit="1" customWidth="1"/>
    <col min="5657" max="5657" width="14.5703125" style="157" customWidth="1"/>
    <col min="5658" max="5658" width="13.85546875" style="157" bestFit="1" customWidth="1"/>
    <col min="5659" max="5659" width="14.5703125" style="157" customWidth="1"/>
    <col min="5660" max="5896" width="9" style="157"/>
    <col min="5897" max="5897" width="14.140625" style="157" customWidth="1"/>
    <col min="5898" max="5898" width="14.7109375" style="157" bestFit="1" customWidth="1"/>
    <col min="5899" max="5899" width="21.42578125" style="157" bestFit="1" customWidth="1"/>
    <col min="5900" max="5900" width="14.7109375" style="157" bestFit="1" customWidth="1"/>
    <col min="5901" max="5901" width="21.42578125" style="157" bestFit="1" customWidth="1"/>
    <col min="5902" max="5902" width="14.7109375" style="157" bestFit="1" customWidth="1"/>
    <col min="5903" max="5903" width="21.42578125" style="157" bestFit="1" customWidth="1"/>
    <col min="5904" max="5904" width="14.7109375" style="157" bestFit="1" customWidth="1"/>
    <col min="5905" max="5905" width="21.42578125" style="157" bestFit="1" customWidth="1"/>
    <col min="5906" max="5906" width="14.7109375" style="157" bestFit="1" customWidth="1"/>
    <col min="5907" max="5907" width="21.42578125" style="157" bestFit="1" customWidth="1"/>
    <col min="5908" max="5908" width="16.5703125" style="157" bestFit="1" customWidth="1"/>
    <col min="5909" max="5909" width="14.140625" style="157" bestFit="1" customWidth="1"/>
    <col min="5910" max="5910" width="16.5703125" style="157" bestFit="1" customWidth="1"/>
    <col min="5911" max="5911" width="14.140625" style="157" bestFit="1" customWidth="1"/>
    <col min="5912" max="5912" width="14.42578125" style="157" bestFit="1" customWidth="1"/>
    <col min="5913" max="5913" width="14.5703125" style="157" customWidth="1"/>
    <col min="5914" max="5914" width="13.85546875" style="157" bestFit="1" customWidth="1"/>
    <col min="5915" max="5915" width="14.5703125" style="157" customWidth="1"/>
    <col min="5916" max="6152" width="9" style="157"/>
    <col min="6153" max="6153" width="14.140625" style="157" customWidth="1"/>
    <col min="6154" max="6154" width="14.7109375" style="157" bestFit="1" customWidth="1"/>
    <col min="6155" max="6155" width="21.42578125" style="157" bestFit="1" customWidth="1"/>
    <col min="6156" max="6156" width="14.7109375" style="157" bestFit="1" customWidth="1"/>
    <col min="6157" max="6157" width="21.42578125" style="157" bestFit="1" customWidth="1"/>
    <col min="6158" max="6158" width="14.7109375" style="157" bestFit="1" customWidth="1"/>
    <col min="6159" max="6159" width="21.42578125" style="157" bestFit="1" customWidth="1"/>
    <col min="6160" max="6160" width="14.7109375" style="157" bestFit="1" customWidth="1"/>
    <col min="6161" max="6161" width="21.42578125" style="157" bestFit="1" customWidth="1"/>
    <col min="6162" max="6162" width="14.7109375" style="157" bestFit="1" customWidth="1"/>
    <col min="6163" max="6163" width="21.42578125" style="157" bestFit="1" customWidth="1"/>
    <col min="6164" max="6164" width="16.5703125" style="157" bestFit="1" customWidth="1"/>
    <col min="6165" max="6165" width="14.140625" style="157" bestFit="1" customWidth="1"/>
    <col min="6166" max="6166" width="16.5703125" style="157" bestFit="1" customWidth="1"/>
    <col min="6167" max="6167" width="14.140625" style="157" bestFit="1" customWidth="1"/>
    <col min="6168" max="6168" width="14.42578125" style="157" bestFit="1" customWidth="1"/>
    <col min="6169" max="6169" width="14.5703125" style="157" customWidth="1"/>
    <col min="6170" max="6170" width="13.85546875" style="157" bestFit="1" customWidth="1"/>
    <col min="6171" max="6171" width="14.5703125" style="157" customWidth="1"/>
    <col min="6172" max="6408" width="9" style="157"/>
    <col min="6409" max="6409" width="14.140625" style="157" customWidth="1"/>
    <col min="6410" max="6410" width="14.7109375" style="157" bestFit="1" customWidth="1"/>
    <col min="6411" max="6411" width="21.42578125" style="157" bestFit="1" customWidth="1"/>
    <col min="6412" max="6412" width="14.7109375" style="157" bestFit="1" customWidth="1"/>
    <col min="6413" max="6413" width="21.42578125" style="157" bestFit="1" customWidth="1"/>
    <col min="6414" max="6414" width="14.7109375" style="157" bestFit="1" customWidth="1"/>
    <col min="6415" max="6415" width="21.42578125" style="157" bestFit="1" customWidth="1"/>
    <col min="6416" max="6416" width="14.7109375" style="157" bestFit="1" customWidth="1"/>
    <col min="6417" max="6417" width="21.42578125" style="157" bestFit="1" customWidth="1"/>
    <col min="6418" max="6418" width="14.7109375" style="157" bestFit="1" customWidth="1"/>
    <col min="6419" max="6419" width="21.42578125" style="157" bestFit="1" customWidth="1"/>
    <col min="6420" max="6420" width="16.5703125" style="157" bestFit="1" customWidth="1"/>
    <col min="6421" max="6421" width="14.140625" style="157" bestFit="1" customWidth="1"/>
    <col min="6422" max="6422" width="16.5703125" style="157" bestFit="1" customWidth="1"/>
    <col min="6423" max="6423" width="14.140625" style="157" bestFit="1" customWidth="1"/>
    <col min="6424" max="6424" width="14.42578125" style="157" bestFit="1" customWidth="1"/>
    <col min="6425" max="6425" width="14.5703125" style="157" customWidth="1"/>
    <col min="6426" max="6426" width="13.85546875" style="157" bestFit="1" customWidth="1"/>
    <col min="6427" max="6427" width="14.5703125" style="157" customWidth="1"/>
    <col min="6428" max="6664" width="9" style="157"/>
    <col min="6665" max="6665" width="14.140625" style="157" customWidth="1"/>
    <col min="6666" max="6666" width="14.7109375" style="157" bestFit="1" customWidth="1"/>
    <col min="6667" max="6667" width="21.42578125" style="157" bestFit="1" customWidth="1"/>
    <col min="6668" max="6668" width="14.7109375" style="157" bestFit="1" customWidth="1"/>
    <col min="6669" max="6669" width="21.42578125" style="157" bestFit="1" customWidth="1"/>
    <col min="6670" max="6670" width="14.7109375" style="157" bestFit="1" customWidth="1"/>
    <col min="6671" max="6671" width="21.42578125" style="157" bestFit="1" customWidth="1"/>
    <col min="6672" max="6672" width="14.7109375" style="157" bestFit="1" customWidth="1"/>
    <col min="6673" max="6673" width="21.42578125" style="157" bestFit="1" customWidth="1"/>
    <col min="6674" max="6674" width="14.7109375" style="157" bestFit="1" customWidth="1"/>
    <col min="6675" max="6675" width="21.42578125" style="157" bestFit="1" customWidth="1"/>
    <col min="6676" max="6676" width="16.5703125" style="157" bestFit="1" customWidth="1"/>
    <col min="6677" max="6677" width="14.140625" style="157" bestFit="1" customWidth="1"/>
    <col min="6678" max="6678" width="16.5703125" style="157" bestFit="1" customWidth="1"/>
    <col min="6679" max="6679" width="14.140625" style="157" bestFit="1" customWidth="1"/>
    <col min="6680" max="6680" width="14.42578125" style="157" bestFit="1" customWidth="1"/>
    <col min="6681" max="6681" width="14.5703125" style="157" customWidth="1"/>
    <col min="6682" max="6682" width="13.85546875" style="157" bestFit="1" customWidth="1"/>
    <col min="6683" max="6683" width="14.5703125" style="157" customWidth="1"/>
    <col min="6684" max="6920" width="9" style="157"/>
    <col min="6921" max="6921" width="14.140625" style="157" customWidth="1"/>
    <col min="6922" max="6922" width="14.7109375" style="157" bestFit="1" customWidth="1"/>
    <col min="6923" max="6923" width="21.42578125" style="157" bestFit="1" customWidth="1"/>
    <col min="6924" max="6924" width="14.7109375" style="157" bestFit="1" customWidth="1"/>
    <col min="6925" max="6925" width="21.42578125" style="157" bestFit="1" customWidth="1"/>
    <col min="6926" max="6926" width="14.7109375" style="157" bestFit="1" customWidth="1"/>
    <col min="6927" max="6927" width="21.42578125" style="157" bestFit="1" customWidth="1"/>
    <col min="6928" max="6928" width="14.7109375" style="157" bestFit="1" customWidth="1"/>
    <col min="6929" max="6929" width="21.42578125" style="157" bestFit="1" customWidth="1"/>
    <col min="6930" max="6930" width="14.7109375" style="157" bestFit="1" customWidth="1"/>
    <col min="6931" max="6931" width="21.42578125" style="157" bestFit="1" customWidth="1"/>
    <col min="6932" max="6932" width="16.5703125" style="157" bestFit="1" customWidth="1"/>
    <col min="6933" max="6933" width="14.140625" style="157" bestFit="1" customWidth="1"/>
    <col min="6934" max="6934" width="16.5703125" style="157" bestFit="1" customWidth="1"/>
    <col min="6935" max="6935" width="14.140625" style="157" bestFit="1" customWidth="1"/>
    <col min="6936" max="6936" width="14.42578125" style="157" bestFit="1" customWidth="1"/>
    <col min="6937" max="6937" width="14.5703125" style="157" customWidth="1"/>
    <col min="6938" max="6938" width="13.85546875" style="157" bestFit="1" customWidth="1"/>
    <col min="6939" max="6939" width="14.5703125" style="157" customWidth="1"/>
    <col min="6940" max="7176" width="9" style="157"/>
    <col min="7177" max="7177" width="14.140625" style="157" customWidth="1"/>
    <col min="7178" max="7178" width="14.7109375" style="157" bestFit="1" customWidth="1"/>
    <col min="7179" max="7179" width="21.42578125" style="157" bestFit="1" customWidth="1"/>
    <col min="7180" max="7180" width="14.7109375" style="157" bestFit="1" customWidth="1"/>
    <col min="7181" max="7181" width="21.42578125" style="157" bestFit="1" customWidth="1"/>
    <col min="7182" max="7182" width="14.7109375" style="157" bestFit="1" customWidth="1"/>
    <col min="7183" max="7183" width="21.42578125" style="157" bestFit="1" customWidth="1"/>
    <col min="7184" max="7184" width="14.7109375" style="157" bestFit="1" customWidth="1"/>
    <col min="7185" max="7185" width="21.42578125" style="157" bestFit="1" customWidth="1"/>
    <col min="7186" max="7186" width="14.7109375" style="157" bestFit="1" customWidth="1"/>
    <col min="7187" max="7187" width="21.42578125" style="157" bestFit="1" customWidth="1"/>
    <col min="7188" max="7188" width="16.5703125" style="157" bestFit="1" customWidth="1"/>
    <col min="7189" max="7189" width="14.140625" style="157" bestFit="1" customWidth="1"/>
    <col min="7190" max="7190" width="16.5703125" style="157" bestFit="1" customWidth="1"/>
    <col min="7191" max="7191" width="14.140625" style="157" bestFit="1" customWidth="1"/>
    <col min="7192" max="7192" width="14.42578125" style="157" bestFit="1" customWidth="1"/>
    <col min="7193" max="7193" width="14.5703125" style="157" customWidth="1"/>
    <col min="7194" max="7194" width="13.85546875" style="157" bestFit="1" customWidth="1"/>
    <col min="7195" max="7195" width="14.5703125" style="157" customWidth="1"/>
    <col min="7196" max="7432" width="9" style="157"/>
    <col min="7433" max="7433" width="14.140625" style="157" customWidth="1"/>
    <col min="7434" max="7434" width="14.7109375" style="157" bestFit="1" customWidth="1"/>
    <col min="7435" max="7435" width="21.42578125" style="157" bestFit="1" customWidth="1"/>
    <col min="7436" max="7436" width="14.7109375" style="157" bestFit="1" customWidth="1"/>
    <col min="7437" max="7437" width="21.42578125" style="157" bestFit="1" customWidth="1"/>
    <col min="7438" max="7438" width="14.7109375" style="157" bestFit="1" customWidth="1"/>
    <col min="7439" max="7439" width="21.42578125" style="157" bestFit="1" customWidth="1"/>
    <col min="7440" max="7440" width="14.7109375" style="157" bestFit="1" customWidth="1"/>
    <col min="7441" max="7441" width="21.42578125" style="157" bestFit="1" customWidth="1"/>
    <col min="7442" max="7442" width="14.7109375" style="157" bestFit="1" customWidth="1"/>
    <col min="7443" max="7443" width="21.42578125" style="157" bestFit="1" customWidth="1"/>
    <col min="7444" max="7444" width="16.5703125" style="157" bestFit="1" customWidth="1"/>
    <col min="7445" max="7445" width="14.140625" style="157" bestFit="1" customWidth="1"/>
    <col min="7446" max="7446" width="16.5703125" style="157" bestFit="1" customWidth="1"/>
    <col min="7447" max="7447" width="14.140625" style="157" bestFit="1" customWidth="1"/>
    <col min="7448" max="7448" width="14.42578125" style="157" bestFit="1" customWidth="1"/>
    <col min="7449" max="7449" width="14.5703125" style="157" customWidth="1"/>
    <col min="7450" max="7450" width="13.85546875" style="157" bestFit="1" customWidth="1"/>
    <col min="7451" max="7451" width="14.5703125" style="157" customWidth="1"/>
    <col min="7452" max="7688" width="9" style="157"/>
    <col min="7689" max="7689" width="14.140625" style="157" customWidth="1"/>
    <col min="7690" max="7690" width="14.7109375" style="157" bestFit="1" customWidth="1"/>
    <col min="7691" max="7691" width="21.42578125" style="157" bestFit="1" customWidth="1"/>
    <col min="7692" max="7692" width="14.7109375" style="157" bestFit="1" customWidth="1"/>
    <col min="7693" max="7693" width="21.42578125" style="157" bestFit="1" customWidth="1"/>
    <col min="7694" max="7694" width="14.7109375" style="157" bestFit="1" customWidth="1"/>
    <col min="7695" max="7695" width="21.42578125" style="157" bestFit="1" customWidth="1"/>
    <col min="7696" max="7696" width="14.7109375" style="157" bestFit="1" customWidth="1"/>
    <col min="7697" max="7697" width="21.42578125" style="157" bestFit="1" customWidth="1"/>
    <col min="7698" max="7698" width="14.7109375" style="157" bestFit="1" customWidth="1"/>
    <col min="7699" max="7699" width="21.42578125" style="157" bestFit="1" customWidth="1"/>
    <col min="7700" max="7700" width="16.5703125" style="157" bestFit="1" customWidth="1"/>
    <col min="7701" max="7701" width="14.140625" style="157" bestFit="1" customWidth="1"/>
    <col min="7702" max="7702" width="16.5703125" style="157" bestFit="1" customWidth="1"/>
    <col min="7703" max="7703" width="14.140625" style="157" bestFit="1" customWidth="1"/>
    <col min="7704" max="7704" width="14.42578125" style="157" bestFit="1" customWidth="1"/>
    <col min="7705" max="7705" width="14.5703125" style="157" customWidth="1"/>
    <col min="7706" max="7706" width="13.85546875" style="157" bestFit="1" customWidth="1"/>
    <col min="7707" max="7707" width="14.5703125" style="157" customWidth="1"/>
    <col min="7708" max="7944" width="9" style="157"/>
    <col min="7945" max="7945" width="14.140625" style="157" customWidth="1"/>
    <col min="7946" max="7946" width="14.7109375" style="157" bestFit="1" customWidth="1"/>
    <col min="7947" max="7947" width="21.42578125" style="157" bestFit="1" customWidth="1"/>
    <col min="7948" max="7948" width="14.7109375" style="157" bestFit="1" customWidth="1"/>
    <col min="7949" max="7949" width="21.42578125" style="157" bestFit="1" customWidth="1"/>
    <col min="7950" max="7950" width="14.7109375" style="157" bestFit="1" customWidth="1"/>
    <col min="7951" max="7951" width="21.42578125" style="157" bestFit="1" customWidth="1"/>
    <col min="7952" max="7952" width="14.7109375" style="157" bestFit="1" customWidth="1"/>
    <col min="7953" max="7953" width="21.42578125" style="157" bestFit="1" customWidth="1"/>
    <col min="7954" max="7954" width="14.7109375" style="157" bestFit="1" customWidth="1"/>
    <col min="7955" max="7955" width="21.42578125" style="157" bestFit="1" customWidth="1"/>
    <col min="7956" max="7956" width="16.5703125" style="157" bestFit="1" customWidth="1"/>
    <col min="7957" max="7957" width="14.140625" style="157" bestFit="1" customWidth="1"/>
    <col min="7958" max="7958" width="16.5703125" style="157" bestFit="1" customWidth="1"/>
    <col min="7959" max="7959" width="14.140625" style="157" bestFit="1" customWidth="1"/>
    <col min="7960" max="7960" width="14.42578125" style="157" bestFit="1" customWidth="1"/>
    <col min="7961" max="7961" width="14.5703125" style="157" customWidth="1"/>
    <col min="7962" max="7962" width="13.85546875" style="157" bestFit="1" customWidth="1"/>
    <col min="7963" max="7963" width="14.5703125" style="157" customWidth="1"/>
    <col min="7964" max="8200" width="9" style="157"/>
    <col min="8201" max="8201" width="14.140625" style="157" customWidth="1"/>
    <col min="8202" max="8202" width="14.7109375" style="157" bestFit="1" customWidth="1"/>
    <col min="8203" max="8203" width="21.42578125" style="157" bestFit="1" customWidth="1"/>
    <col min="8204" max="8204" width="14.7109375" style="157" bestFit="1" customWidth="1"/>
    <col min="8205" max="8205" width="21.42578125" style="157" bestFit="1" customWidth="1"/>
    <col min="8206" max="8206" width="14.7109375" style="157" bestFit="1" customWidth="1"/>
    <col min="8207" max="8207" width="21.42578125" style="157" bestFit="1" customWidth="1"/>
    <col min="8208" max="8208" width="14.7109375" style="157" bestFit="1" customWidth="1"/>
    <col min="8209" max="8209" width="21.42578125" style="157" bestFit="1" customWidth="1"/>
    <col min="8210" max="8210" width="14.7109375" style="157" bestFit="1" customWidth="1"/>
    <col min="8211" max="8211" width="21.42578125" style="157" bestFit="1" customWidth="1"/>
    <col min="8212" max="8212" width="16.5703125" style="157" bestFit="1" customWidth="1"/>
    <col min="8213" max="8213" width="14.140625" style="157" bestFit="1" customWidth="1"/>
    <col min="8214" max="8214" width="16.5703125" style="157" bestFit="1" customWidth="1"/>
    <col min="8215" max="8215" width="14.140625" style="157" bestFit="1" customWidth="1"/>
    <col min="8216" max="8216" width="14.42578125" style="157" bestFit="1" customWidth="1"/>
    <col min="8217" max="8217" width="14.5703125" style="157" customWidth="1"/>
    <col min="8218" max="8218" width="13.85546875" style="157" bestFit="1" customWidth="1"/>
    <col min="8219" max="8219" width="14.5703125" style="157" customWidth="1"/>
    <col min="8220" max="8456" width="9" style="157"/>
    <col min="8457" max="8457" width="14.140625" style="157" customWidth="1"/>
    <col min="8458" max="8458" width="14.7109375" style="157" bestFit="1" customWidth="1"/>
    <col min="8459" max="8459" width="21.42578125" style="157" bestFit="1" customWidth="1"/>
    <col min="8460" max="8460" width="14.7109375" style="157" bestFit="1" customWidth="1"/>
    <col min="8461" max="8461" width="21.42578125" style="157" bestFit="1" customWidth="1"/>
    <col min="8462" max="8462" width="14.7109375" style="157" bestFit="1" customWidth="1"/>
    <col min="8463" max="8463" width="21.42578125" style="157" bestFit="1" customWidth="1"/>
    <col min="8464" max="8464" width="14.7109375" style="157" bestFit="1" customWidth="1"/>
    <col min="8465" max="8465" width="21.42578125" style="157" bestFit="1" customWidth="1"/>
    <col min="8466" max="8466" width="14.7109375" style="157" bestFit="1" customWidth="1"/>
    <col min="8467" max="8467" width="21.42578125" style="157" bestFit="1" customWidth="1"/>
    <col min="8468" max="8468" width="16.5703125" style="157" bestFit="1" customWidth="1"/>
    <col min="8469" max="8469" width="14.140625" style="157" bestFit="1" customWidth="1"/>
    <col min="8470" max="8470" width="16.5703125" style="157" bestFit="1" customWidth="1"/>
    <col min="8471" max="8471" width="14.140625" style="157" bestFit="1" customWidth="1"/>
    <col min="8472" max="8472" width="14.42578125" style="157" bestFit="1" customWidth="1"/>
    <col min="8473" max="8473" width="14.5703125" style="157" customWidth="1"/>
    <col min="8474" max="8474" width="13.85546875" style="157" bestFit="1" customWidth="1"/>
    <col min="8475" max="8475" width="14.5703125" style="157" customWidth="1"/>
    <col min="8476" max="8712" width="9" style="157"/>
    <col min="8713" max="8713" width="14.140625" style="157" customWidth="1"/>
    <col min="8714" max="8714" width="14.7109375" style="157" bestFit="1" customWidth="1"/>
    <col min="8715" max="8715" width="21.42578125" style="157" bestFit="1" customWidth="1"/>
    <col min="8716" max="8716" width="14.7109375" style="157" bestFit="1" customWidth="1"/>
    <col min="8717" max="8717" width="21.42578125" style="157" bestFit="1" customWidth="1"/>
    <col min="8718" max="8718" width="14.7109375" style="157" bestFit="1" customWidth="1"/>
    <col min="8719" max="8719" width="21.42578125" style="157" bestFit="1" customWidth="1"/>
    <col min="8720" max="8720" width="14.7109375" style="157" bestFit="1" customWidth="1"/>
    <col min="8721" max="8721" width="21.42578125" style="157" bestFit="1" customWidth="1"/>
    <col min="8722" max="8722" width="14.7109375" style="157" bestFit="1" customWidth="1"/>
    <col min="8723" max="8723" width="21.42578125" style="157" bestFit="1" customWidth="1"/>
    <col min="8724" max="8724" width="16.5703125" style="157" bestFit="1" customWidth="1"/>
    <col min="8725" max="8725" width="14.140625" style="157" bestFit="1" customWidth="1"/>
    <col min="8726" max="8726" width="16.5703125" style="157" bestFit="1" customWidth="1"/>
    <col min="8727" max="8727" width="14.140625" style="157" bestFit="1" customWidth="1"/>
    <col min="8728" max="8728" width="14.42578125" style="157" bestFit="1" customWidth="1"/>
    <col min="8729" max="8729" width="14.5703125" style="157" customWidth="1"/>
    <col min="8730" max="8730" width="13.85546875" style="157" bestFit="1" customWidth="1"/>
    <col min="8731" max="8731" width="14.5703125" style="157" customWidth="1"/>
    <col min="8732" max="8968" width="9" style="157"/>
    <col min="8969" max="8969" width="14.140625" style="157" customWidth="1"/>
    <col min="8970" max="8970" width="14.7109375" style="157" bestFit="1" customWidth="1"/>
    <col min="8971" max="8971" width="21.42578125" style="157" bestFit="1" customWidth="1"/>
    <col min="8972" max="8972" width="14.7109375" style="157" bestFit="1" customWidth="1"/>
    <col min="8973" max="8973" width="21.42578125" style="157" bestFit="1" customWidth="1"/>
    <col min="8974" max="8974" width="14.7109375" style="157" bestFit="1" customWidth="1"/>
    <col min="8975" max="8975" width="21.42578125" style="157" bestFit="1" customWidth="1"/>
    <col min="8976" max="8976" width="14.7109375" style="157" bestFit="1" customWidth="1"/>
    <col min="8977" max="8977" width="21.42578125" style="157" bestFit="1" customWidth="1"/>
    <col min="8978" max="8978" width="14.7109375" style="157" bestFit="1" customWidth="1"/>
    <col min="8979" max="8979" width="21.42578125" style="157" bestFit="1" customWidth="1"/>
    <col min="8980" max="8980" width="16.5703125" style="157" bestFit="1" customWidth="1"/>
    <col min="8981" max="8981" width="14.140625" style="157" bestFit="1" customWidth="1"/>
    <col min="8982" max="8982" width="16.5703125" style="157" bestFit="1" customWidth="1"/>
    <col min="8983" max="8983" width="14.140625" style="157" bestFit="1" customWidth="1"/>
    <col min="8984" max="8984" width="14.42578125" style="157" bestFit="1" customWidth="1"/>
    <col min="8985" max="8985" width="14.5703125" style="157" customWidth="1"/>
    <col min="8986" max="8986" width="13.85546875" style="157" bestFit="1" customWidth="1"/>
    <col min="8987" max="8987" width="14.5703125" style="157" customWidth="1"/>
    <col min="8988" max="9224" width="9" style="157"/>
    <col min="9225" max="9225" width="14.140625" style="157" customWidth="1"/>
    <col min="9226" max="9226" width="14.7109375" style="157" bestFit="1" customWidth="1"/>
    <col min="9227" max="9227" width="21.42578125" style="157" bestFit="1" customWidth="1"/>
    <col min="9228" max="9228" width="14.7109375" style="157" bestFit="1" customWidth="1"/>
    <col min="9229" max="9229" width="21.42578125" style="157" bestFit="1" customWidth="1"/>
    <col min="9230" max="9230" width="14.7109375" style="157" bestFit="1" customWidth="1"/>
    <col min="9231" max="9231" width="21.42578125" style="157" bestFit="1" customWidth="1"/>
    <col min="9232" max="9232" width="14.7109375" style="157" bestFit="1" customWidth="1"/>
    <col min="9233" max="9233" width="21.42578125" style="157" bestFit="1" customWidth="1"/>
    <col min="9234" max="9234" width="14.7109375" style="157" bestFit="1" customWidth="1"/>
    <col min="9235" max="9235" width="21.42578125" style="157" bestFit="1" customWidth="1"/>
    <col min="9236" max="9236" width="16.5703125" style="157" bestFit="1" customWidth="1"/>
    <col min="9237" max="9237" width="14.140625" style="157" bestFit="1" customWidth="1"/>
    <col min="9238" max="9238" width="16.5703125" style="157" bestFit="1" customWidth="1"/>
    <col min="9239" max="9239" width="14.140625" style="157" bestFit="1" customWidth="1"/>
    <col min="9240" max="9240" width="14.42578125" style="157" bestFit="1" customWidth="1"/>
    <col min="9241" max="9241" width="14.5703125" style="157" customWidth="1"/>
    <col min="9242" max="9242" width="13.85546875" style="157" bestFit="1" customWidth="1"/>
    <col min="9243" max="9243" width="14.5703125" style="157" customWidth="1"/>
    <col min="9244" max="9480" width="9" style="157"/>
    <col min="9481" max="9481" width="14.140625" style="157" customWidth="1"/>
    <col min="9482" max="9482" width="14.7109375" style="157" bestFit="1" customWidth="1"/>
    <col min="9483" max="9483" width="21.42578125" style="157" bestFit="1" customWidth="1"/>
    <col min="9484" max="9484" width="14.7109375" style="157" bestFit="1" customWidth="1"/>
    <col min="9485" max="9485" width="21.42578125" style="157" bestFit="1" customWidth="1"/>
    <col min="9486" max="9486" width="14.7109375" style="157" bestFit="1" customWidth="1"/>
    <col min="9487" max="9487" width="21.42578125" style="157" bestFit="1" customWidth="1"/>
    <col min="9488" max="9488" width="14.7109375" style="157" bestFit="1" customWidth="1"/>
    <col min="9489" max="9489" width="21.42578125" style="157" bestFit="1" customWidth="1"/>
    <col min="9490" max="9490" width="14.7109375" style="157" bestFit="1" customWidth="1"/>
    <col min="9491" max="9491" width="21.42578125" style="157" bestFit="1" customWidth="1"/>
    <col min="9492" max="9492" width="16.5703125" style="157" bestFit="1" customWidth="1"/>
    <col min="9493" max="9493" width="14.140625" style="157" bestFit="1" customWidth="1"/>
    <col min="9494" max="9494" width="16.5703125" style="157" bestFit="1" customWidth="1"/>
    <col min="9495" max="9495" width="14.140625" style="157" bestFit="1" customWidth="1"/>
    <col min="9496" max="9496" width="14.42578125" style="157" bestFit="1" customWidth="1"/>
    <col min="9497" max="9497" width="14.5703125" style="157" customWidth="1"/>
    <col min="9498" max="9498" width="13.85546875" style="157" bestFit="1" customWidth="1"/>
    <col min="9499" max="9499" width="14.5703125" style="157" customWidth="1"/>
    <col min="9500" max="9736" width="9" style="157"/>
    <col min="9737" max="9737" width="14.140625" style="157" customWidth="1"/>
    <col min="9738" max="9738" width="14.7109375" style="157" bestFit="1" customWidth="1"/>
    <col min="9739" max="9739" width="21.42578125" style="157" bestFit="1" customWidth="1"/>
    <col min="9740" max="9740" width="14.7109375" style="157" bestFit="1" customWidth="1"/>
    <col min="9741" max="9741" width="21.42578125" style="157" bestFit="1" customWidth="1"/>
    <col min="9742" max="9742" width="14.7109375" style="157" bestFit="1" customWidth="1"/>
    <col min="9743" max="9743" width="21.42578125" style="157" bestFit="1" customWidth="1"/>
    <col min="9744" max="9744" width="14.7109375" style="157" bestFit="1" customWidth="1"/>
    <col min="9745" max="9745" width="21.42578125" style="157" bestFit="1" customWidth="1"/>
    <col min="9746" max="9746" width="14.7109375" style="157" bestFit="1" customWidth="1"/>
    <col min="9747" max="9747" width="21.42578125" style="157" bestFit="1" customWidth="1"/>
    <col min="9748" max="9748" width="16.5703125" style="157" bestFit="1" customWidth="1"/>
    <col min="9749" max="9749" width="14.140625" style="157" bestFit="1" customWidth="1"/>
    <col min="9750" max="9750" width="16.5703125" style="157" bestFit="1" customWidth="1"/>
    <col min="9751" max="9751" width="14.140625" style="157" bestFit="1" customWidth="1"/>
    <col min="9752" max="9752" width="14.42578125" style="157" bestFit="1" customWidth="1"/>
    <col min="9753" max="9753" width="14.5703125" style="157" customWidth="1"/>
    <col min="9754" max="9754" width="13.85546875" style="157" bestFit="1" customWidth="1"/>
    <col min="9755" max="9755" width="14.5703125" style="157" customWidth="1"/>
    <col min="9756" max="9992" width="9" style="157"/>
    <col min="9993" max="9993" width="14.140625" style="157" customWidth="1"/>
    <col min="9994" max="9994" width="14.7109375" style="157" bestFit="1" customWidth="1"/>
    <col min="9995" max="9995" width="21.42578125" style="157" bestFit="1" customWidth="1"/>
    <col min="9996" max="9996" width="14.7109375" style="157" bestFit="1" customWidth="1"/>
    <col min="9997" max="9997" width="21.42578125" style="157" bestFit="1" customWidth="1"/>
    <col min="9998" max="9998" width="14.7109375" style="157" bestFit="1" customWidth="1"/>
    <col min="9999" max="9999" width="21.42578125" style="157" bestFit="1" customWidth="1"/>
    <col min="10000" max="10000" width="14.7109375" style="157" bestFit="1" customWidth="1"/>
    <col min="10001" max="10001" width="21.42578125" style="157" bestFit="1" customWidth="1"/>
    <col min="10002" max="10002" width="14.7109375" style="157" bestFit="1" customWidth="1"/>
    <col min="10003" max="10003" width="21.42578125" style="157" bestFit="1" customWidth="1"/>
    <col min="10004" max="10004" width="16.5703125" style="157" bestFit="1" customWidth="1"/>
    <col min="10005" max="10005" width="14.140625" style="157" bestFit="1" customWidth="1"/>
    <col min="10006" max="10006" width="16.5703125" style="157" bestFit="1" customWidth="1"/>
    <col min="10007" max="10007" width="14.140625" style="157" bestFit="1" customWidth="1"/>
    <col min="10008" max="10008" width="14.42578125" style="157" bestFit="1" customWidth="1"/>
    <col min="10009" max="10009" width="14.5703125" style="157" customWidth="1"/>
    <col min="10010" max="10010" width="13.85546875" style="157" bestFit="1" customWidth="1"/>
    <col min="10011" max="10011" width="14.5703125" style="157" customWidth="1"/>
    <col min="10012" max="10248" width="9" style="157"/>
    <col min="10249" max="10249" width="14.140625" style="157" customWidth="1"/>
    <col min="10250" max="10250" width="14.7109375" style="157" bestFit="1" customWidth="1"/>
    <col min="10251" max="10251" width="21.42578125" style="157" bestFit="1" customWidth="1"/>
    <col min="10252" max="10252" width="14.7109375" style="157" bestFit="1" customWidth="1"/>
    <col min="10253" max="10253" width="21.42578125" style="157" bestFit="1" customWidth="1"/>
    <col min="10254" max="10254" width="14.7109375" style="157" bestFit="1" customWidth="1"/>
    <col min="10255" max="10255" width="21.42578125" style="157" bestFit="1" customWidth="1"/>
    <col min="10256" max="10256" width="14.7109375" style="157" bestFit="1" customWidth="1"/>
    <col min="10257" max="10257" width="21.42578125" style="157" bestFit="1" customWidth="1"/>
    <col min="10258" max="10258" width="14.7109375" style="157" bestFit="1" customWidth="1"/>
    <col min="10259" max="10259" width="21.42578125" style="157" bestFit="1" customWidth="1"/>
    <col min="10260" max="10260" width="16.5703125" style="157" bestFit="1" customWidth="1"/>
    <col min="10261" max="10261" width="14.140625" style="157" bestFit="1" customWidth="1"/>
    <col min="10262" max="10262" width="16.5703125" style="157" bestFit="1" customWidth="1"/>
    <col min="10263" max="10263" width="14.140625" style="157" bestFit="1" customWidth="1"/>
    <col min="10264" max="10264" width="14.42578125" style="157" bestFit="1" customWidth="1"/>
    <col min="10265" max="10265" width="14.5703125" style="157" customWidth="1"/>
    <col min="10266" max="10266" width="13.85546875" style="157" bestFit="1" customWidth="1"/>
    <col min="10267" max="10267" width="14.5703125" style="157" customWidth="1"/>
    <col min="10268" max="10504" width="9" style="157"/>
    <col min="10505" max="10505" width="14.140625" style="157" customWidth="1"/>
    <col min="10506" max="10506" width="14.7109375" style="157" bestFit="1" customWidth="1"/>
    <col min="10507" max="10507" width="21.42578125" style="157" bestFit="1" customWidth="1"/>
    <col min="10508" max="10508" width="14.7109375" style="157" bestFit="1" customWidth="1"/>
    <col min="10509" max="10509" width="21.42578125" style="157" bestFit="1" customWidth="1"/>
    <col min="10510" max="10510" width="14.7109375" style="157" bestFit="1" customWidth="1"/>
    <col min="10511" max="10511" width="21.42578125" style="157" bestFit="1" customWidth="1"/>
    <col min="10512" max="10512" width="14.7109375" style="157" bestFit="1" customWidth="1"/>
    <col min="10513" max="10513" width="21.42578125" style="157" bestFit="1" customWidth="1"/>
    <col min="10514" max="10514" width="14.7109375" style="157" bestFit="1" customWidth="1"/>
    <col min="10515" max="10515" width="21.42578125" style="157" bestFit="1" customWidth="1"/>
    <col min="10516" max="10516" width="16.5703125" style="157" bestFit="1" customWidth="1"/>
    <col min="10517" max="10517" width="14.140625" style="157" bestFit="1" customWidth="1"/>
    <col min="10518" max="10518" width="16.5703125" style="157" bestFit="1" customWidth="1"/>
    <col min="10519" max="10519" width="14.140625" style="157" bestFit="1" customWidth="1"/>
    <col min="10520" max="10520" width="14.42578125" style="157" bestFit="1" customWidth="1"/>
    <col min="10521" max="10521" width="14.5703125" style="157" customWidth="1"/>
    <col min="10522" max="10522" width="13.85546875" style="157" bestFit="1" customWidth="1"/>
    <col min="10523" max="10523" width="14.5703125" style="157" customWidth="1"/>
    <col min="10524" max="10760" width="9" style="157"/>
    <col min="10761" max="10761" width="14.140625" style="157" customWidth="1"/>
    <col min="10762" max="10762" width="14.7109375" style="157" bestFit="1" customWidth="1"/>
    <col min="10763" max="10763" width="21.42578125" style="157" bestFit="1" customWidth="1"/>
    <col min="10764" max="10764" width="14.7109375" style="157" bestFit="1" customWidth="1"/>
    <col min="10765" max="10765" width="21.42578125" style="157" bestFit="1" customWidth="1"/>
    <col min="10766" max="10766" width="14.7109375" style="157" bestFit="1" customWidth="1"/>
    <col min="10767" max="10767" width="21.42578125" style="157" bestFit="1" customWidth="1"/>
    <col min="10768" max="10768" width="14.7109375" style="157" bestFit="1" customWidth="1"/>
    <col min="10769" max="10769" width="21.42578125" style="157" bestFit="1" customWidth="1"/>
    <col min="10770" max="10770" width="14.7109375" style="157" bestFit="1" customWidth="1"/>
    <col min="10771" max="10771" width="21.42578125" style="157" bestFit="1" customWidth="1"/>
    <col min="10772" max="10772" width="16.5703125" style="157" bestFit="1" customWidth="1"/>
    <col min="10773" max="10773" width="14.140625" style="157" bestFit="1" customWidth="1"/>
    <col min="10774" max="10774" width="16.5703125" style="157" bestFit="1" customWidth="1"/>
    <col min="10775" max="10775" width="14.140625" style="157" bestFit="1" customWidth="1"/>
    <col min="10776" max="10776" width="14.42578125" style="157" bestFit="1" customWidth="1"/>
    <col min="10777" max="10777" width="14.5703125" style="157" customWidth="1"/>
    <col min="10778" max="10778" width="13.85546875" style="157" bestFit="1" customWidth="1"/>
    <col min="10779" max="10779" width="14.5703125" style="157" customWidth="1"/>
    <col min="10780" max="11016" width="9" style="157"/>
    <col min="11017" max="11017" width="14.140625" style="157" customWidth="1"/>
    <col min="11018" max="11018" width="14.7109375" style="157" bestFit="1" customWidth="1"/>
    <col min="11019" max="11019" width="21.42578125" style="157" bestFit="1" customWidth="1"/>
    <col min="11020" max="11020" width="14.7109375" style="157" bestFit="1" customWidth="1"/>
    <col min="11021" max="11021" width="21.42578125" style="157" bestFit="1" customWidth="1"/>
    <col min="11022" max="11022" width="14.7109375" style="157" bestFit="1" customWidth="1"/>
    <col min="11023" max="11023" width="21.42578125" style="157" bestFit="1" customWidth="1"/>
    <col min="11024" max="11024" width="14.7109375" style="157" bestFit="1" customWidth="1"/>
    <col min="11025" max="11025" width="21.42578125" style="157" bestFit="1" customWidth="1"/>
    <col min="11026" max="11026" width="14.7109375" style="157" bestFit="1" customWidth="1"/>
    <col min="11027" max="11027" width="21.42578125" style="157" bestFit="1" customWidth="1"/>
    <col min="11028" max="11028" width="16.5703125" style="157" bestFit="1" customWidth="1"/>
    <col min="11029" max="11029" width="14.140625" style="157" bestFit="1" customWidth="1"/>
    <col min="11030" max="11030" width="16.5703125" style="157" bestFit="1" customWidth="1"/>
    <col min="11031" max="11031" width="14.140625" style="157" bestFit="1" customWidth="1"/>
    <col min="11032" max="11032" width="14.42578125" style="157" bestFit="1" customWidth="1"/>
    <col min="11033" max="11033" width="14.5703125" style="157" customWidth="1"/>
    <col min="11034" max="11034" width="13.85546875" style="157" bestFit="1" customWidth="1"/>
    <col min="11035" max="11035" width="14.5703125" style="157" customWidth="1"/>
    <col min="11036" max="11272" width="9" style="157"/>
    <col min="11273" max="11273" width="14.140625" style="157" customWidth="1"/>
    <col min="11274" max="11274" width="14.7109375" style="157" bestFit="1" customWidth="1"/>
    <col min="11275" max="11275" width="21.42578125" style="157" bestFit="1" customWidth="1"/>
    <col min="11276" max="11276" width="14.7109375" style="157" bestFit="1" customWidth="1"/>
    <col min="11277" max="11277" width="21.42578125" style="157" bestFit="1" customWidth="1"/>
    <col min="11278" max="11278" width="14.7109375" style="157" bestFit="1" customWidth="1"/>
    <col min="11279" max="11279" width="21.42578125" style="157" bestFit="1" customWidth="1"/>
    <col min="11280" max="11280" width="14.7109375" style="157" bestFit="1" customWidth="1"/>
    <col min="11281" max="11281" width="21.42578125" style="157" bestFit="1" customWidth="1"/>
    <col min="11282" max="11282" width="14.7109375" style="157" bestFit="1" customWidth="1"/>
    <col min="11283" max="11283" width="21.42578125" style="157" bestFit="1" customWidth="1"/>
    <col min="11284" max="11284" width="16.5703125" style="157" bestFit="1" customWidth="1"/>
    <col min="11285" max="11285" width="14.140625" style="157" bestFit="1" customWidth="1"/>
    <col min="11286" max="11286" width="16.5703125" style="157" bestFit="1" customWidth="1"/>
    <col min="11287" max="11287" width="14.140625" style="157" bestFit="1" customWidth="1"/>
    <col min="11288" max="11288" width="14.42578125" style="157" bestFit="1" customWidth="1"/>
    <col min="11289" max="11289" width="14.5703125" style="157" customWidth="1"/>
    <col min="11290" max="11290" width="13.85546875" style="157" bestFit="1" customWidth="1"/>
    <col min="11291" max="11291" width="14.5703125" style="157" customWidth="1"/>
    <col min="11292" max="11528" width="9" style="157"/>
    <col min="11529" max="11529" width="14.140625" style="157" customWidth="1"/>
    <col min="11530" max="11530" width="14.7109375" style="157" bestFit="1" customWidth="1"/>
    <col min="11531" max="11531" width="21.42578125" style="157" bestFit="1" customWidth="1"/>
    <col min="11532" max="11532" width="14.7109375" style="157" bestFit="1" customWidth="1"/>
    <col min="11533" max="11533" width="21.42578125" style="157" bestFit="1" customWidth="1"/>
    <col min="11534" max="11534" width="14.7109375" style="157" bestFit="1" customWidth="1"/>
    <col min="11535" max="11535" width="21.42578125" style="157" bestFit="1" customWidth="1"/>
    <col min="11536" max="11536" width="14.7109375" style="157" bestFit="1" customWidth="1"/>
    <col min="11537" max="11537" width="21.42578125" style="157" bestFit="1" customWidth="1"/>
    <col min="11538" max="11538" width="14.7109375" style="157" bestFit="1" customWidth="1"/>
    <col min="11539" max="11539" width="21.42578125" style="157" bestFit="1" customWidth="1"/>
    <col min="11540" max="11540" width="16.5703125" style="157" bestFit="1" customWidth="1"/>
    <col min="11541" max="11541" width="14.140625" style="157" bestFit="1" customWidth="1"/>
    <col min="11542" max="11542" width="16.5703125" style="157" bestFit="1" customWidth="1"/>
    <col min="11543" max="11543" width="14.140625" style="157" bestFit="1" customWidth="1"/>
    <col min="11544" max="11544" width="14.42578125" style="157" bestFit="1" customWidth="1"/>
    <col min="11545" max="11545" width="14.5703125" style="157" customWidth="1"/>
    <col min="11546" max="11546" width="13.85546875" style="157" bestFit="1" customWidth="1"/>
    <col min="11547" max="11547" width="14.5703125" style="157" customWidth="1"/>
    <col min="11548" max="11784" width="9" style="157"/>
    <col min="11785" max="11785" width="14.140625" style="157" customWidth="1"/>
    <col min="11786" max="11786" width="14.7109375" style="157" bestFit="1" customWidth="1"/>
    <col min="11787" max="11787" width="21.42578125" style="157" bestFit="1" customWidth="1"/>
    <col min="11788" max="11788" width="14.7109375" style="157" bestFit="1" customWidth="1"/>
    <col min="11789" max="11789" width="21.42578125" style="157" bestFit="1" customWidth="1"/>
    <col min="11790" max="11790" width="14.7109375" style="157" bestFit="1" customWidth="1"/>
    <col min="11791" max="11791" width="21.42578125" style="157" bestFit="1" customWidth="1"/>
    <col min="11792" max="11792" width="14.7109375" style="157" bestFit="1" customWidth="1"/>
    <col min="11793" max="11793" width="21.42578125" style="157" bestFit="1" customWidth="1"/>
    <col min="11794" max="11794" width="14.7109375" style="157" bestFit="1" customWidth="1"/>
    <col min="11795" max="11795" width="21.42578125" style="157" bestFit="1" customWidth="1"/>
    <col min="11796" max="11796" width="16.5703125" style="157" bestFit="1" customWidth="1"/>
    <col min="11797" max="11797" width="14.140625" style="157" bestFit="1" customWidth="1"/>
    <col min="11798" max="11798" width="16.5703125" style="157" bestFit="1" customWidth="1"/>
    <col min="11799" max="11799" width="14.140625" style="157" bestFit="1" customWidth="1"/>
    <col min="11800" max="11800" width="14.42578125" style="157" bestFit="1" customWidth="1"/>
    <col min="11801" max="11801" width="14.5703125" style="157" customWidth="1"/>
    <col min="11802" max="11802" width="13.85546875" style="157" bestFit="1" customWidth="1"/>
    <col min="11803" max="11803" width="14.5703125" style="157" customWidth="1"/>
    <col min="11804" max="12040" width="9" style="157"/>
    <col min="12041" max="12041" width="14.140625" style="157" customWidth="1"/>
    <col min="12042" max="12042" width="14.7109375" style="157" bestFit="1" customWidth="1"/>
    <col min="12043" max="12043" width="21.42578125" style="157" bestFit="1" customWidth="1"/>
    <col min="12044" max="12044" width="14.7109375" style="157" bestFit="1" customWidth="1"/>
    <col min="12045" max="12045" width="21.42578125" style="157" bestFit="1" customWidth="1"/>
    <col min="12046" max="12046" width="14.7109375" style="157" bestFit="1" customWidth="1"/>
    <col min="12047" max="12047" width="21.42578125" style="157" bestFit="1" customWidth="1"/>
    <col min="12048" max="12048" width="14.7109375" style="157" bestFit="1" customWidth="1"/>
    <col min="12049" max="12049" width="21.42578125" style="157" bestFit="1" customWidth="1"/>
    <col min="12050" max="12050" width="14.7109375" style="157" bestFit="1" customWidth="1"/>
    <col min="12051" max="12051" width="21.42578125" style="157" bestFit="1" customWidth="1"/>
    <col min="12052" max="12052" width="16.5703125" style="157" bestFit="1" customWidth="1"/>
    <col min="12053" max="12053" width="14.140625" style="157" bestFit="1" customWidth="1"/>
    <col min="12054" max="12054" width="16.5703125" style="157" bestFit="1" customWidth="1"/>
    <col min="12055" max="12055" width="14.140625" style="157" bestFit="1" customWidth="1"/>
    <col min="12056" max="12056" width="14.42578125" style="157" bestFit="1" customWidth="1"/>
    <col min="12057" max="12057" width="14.5703125" style="157" customWidth="1"/>
    <col min="12058" max="12058" width="13.85546875" style="157" bestFit="1" customWidth="1"/>
    <col min="12059" max="12059" width="14.5703125" style="157" customWidth="1"/>
    <col min="12060" max="12296" width="9" style="157"/>
    <col min="12297" max="12297" width="14.140625" style="157" customWidth="1"/>
    <col min="12298" max="12298" width="14.7109375" style="157" bestFit="1" customWidth="1"/>
    <col min="12299" max="12299" width="21.42578125" style="157" bestFit="1" customWidth="1"/>
    <col min="12300" max="12300" width="14.7109375" style="157" bestFit="1" customWidth="1"/>
    <col min="12301" max="12301" width="21.42578125" style="157" bestFit="1" customWidth="1"/>
    <col min="12302" max="12302" width="14.7109375" style="157" bestFit="1" customWidth="1"/>
    <col min="12303" max="12303" width="21.42578125" style="157" bestFit="1" customWidth="1"/>
    <col min="12304" max="12304" width="14.7109375" style="157" bestFit="1" customWidth="1"/>
    <col min="12305" max="12305" width="21.42578125" style="157" bestFit="1" customWidth="1"/>
    <col min="12306" max="12306" width="14.7109375" style="157" bestFit="1" customWidth="1"/>
    <col min="12307" max="12307" width="21.42578125" style="157" bestFit="1" customWidth="1"/>
    <col min="12308" max="12308" width="16.5703125" style="157" bestFit="1" customWidth="1"/>
    <col min="12309" max="12309" width="14.140625" style="157" bestFit="1" customWidth="1"/>
    <col min="12310" max="12310" width="16.5703125" style="157" bestFit="1" customWidth="1"/>
    <col min="12311" max="12311" width="14.140625" style="157" bestFit="1" customWidth="1"/>
    <col min="12312" max="12312" width="14.42578125" style="157" bestFit="1" customWidth="1"/>
    <col min="12313" max="12313" width="14.5703125" style="157" customWidth="1"/>
    <col min="12314" max="12314" width="13.85546875" style="157" bestFit="1" customWidth="1"/>
    <col min="12315" max="12315" width="14.5703125" style="157" customWidth="1"/>
    <col min="12316" max="12552" width="9" style="157"/>
    <col min="12553" max="12553" width="14.140625" style="157" customWidth="1"/>
    <col min="12554" max="12554" width="14.7109375" style="157" bestFit="1" customWidth="1"/>
    <col min="12555" max="12555" width="21.42578125" style="157" bestFit="1" customWidth="1"/>
    <col min="12556" max="12556" width="14.7109375" style="157" bestFit="1" customWidth="1"/>
    <col min="12557" max="12557" width="21.42578125" style="157" bestFit="1" customWidth="1"/>
    <col min="12558" max="12558" width="14.7109375" style="157" bestFit="1" customWidth="1"/>
    <col min="12559" max="12559" width="21.42578125" style="157" bestFit="1" customWidth="1"/>
    <col min="12560" max="12560" width="14.7109375" style="157" bestFit="1" customWidth="1"/>
    <col min="12561" max="12561" width="21.42578125" style="157" bestFit="1" customWidth="1"/>
    <col min="12562" max="12562" width="14.7109375" style="157" bestFit="1" customWidth="1"/>
    <col min="12563" max="12563" width="21.42578125" style="157" bestFit="1" customWidth="1"/>
    <col min="12564" max="12564" width="16.5703125" style="157" bestFit="1" customWidth="1"/>
    <col min="12565" max="12565" width="14.140625" style="157" bestFit="1" customWidth="1"/>
    <col min="12566" max="12566" width="16.5703125" style="157" bestFit="1" customWidth="1"/>
    <col min="12567" max="12567" width="14.140625" style="157" bestFit="1" customWidth="1"/>
    <col min="12568" max="12568" width="14.42578125" style="157" bestFit="1" customWidth="1"/>
    <col min="12569" max="12569" width="14.5703125" style="157" customWidth="1"/>
    <col min="12570" max="12570" width="13.85546875" style="157" bestFit="1" customWidth="1"/>
    <col min="12571" max="12571" width="14.5703125" style="157" customWidth="1"/>
    <col min="12572" max="12808" width="9" style="157"/>
    <col min="12809" max="12809" width="14.140625" style="157" customWidth="1"/>
    <col min="12810" max="12810" width="14.7109375" style="157" bestFit="1" customWidth="1"/>
    <col min="12811" max="12811" width="21.42578125" style="157" bestFit="1" customWidth="1"/>
    <col min="12812" max="12812" width="14.7109375" style="157" bestFit="1" customWidth="1"/>
    <col min="12813" max="12813" width="21.42578125" style="157" bestFit="1" customWidth="1"/>
    <col min="12814" max="12814" width="14.7109375" style="157" bestFit="1" customWidth="1"/>
    <col min="12815" max="12815" width="21.42578125" style="157" bestFit="1" customWidth="1"/>
    <col min="12816" max="12816" width="14.7109375" style="157" bestFit="1" customWidth="1"/>
    <col min="12817" max="12817" width="21.42578125" style="157" bestFit="1" customWidth="1"/>
    <col min="12818" max="12818" width="14.7109375" style="157" bestFit="1" customWidth="1"/>
    <col min="12819" max="12819" width="21.42578125" style="157" bestFit="1" customWidth="1"/>
    <col min="12820" max="12820" width="16.5703125" style="157" bestFit="1" customWidth="1"/>
    <col min="12821" max="12821" width="14.140625" style="157" bestFit="1" customWidth="1"/>
    <col min="12822" max="12822" width="16.5703125" style="157" bestFit="1" customWidth="1"/>
    <col min="12823" max="12823" width="14.140625" style="157" bestFit="1" customWidth="1"/>
    <col min="12824" max="12824" width="14.42578125" style="157" bestFit="1" customWidth="1"/>
    <col min="12825" max="12825" width="14.5703125" style="157" customWidth="1"/>
    <col min="12826" max="12826" width="13.85546875" style="157" bestFit="1" customWidth="1"/>
    <col min="12827" max="12827" width="14.5703125" style="157" customWidth="1"/>
    <col min="12828" max="13064" width="9" style="157"/>
    <col min="13065" max="13065" width="14.140625" style="157" customWidth="1"/>
    <col min="13066" max="13066" width="14.7109375" style="157" bestFit="1" customWidth="1"/>
    <col min="13067" max="13067" width="21.42578125" style="157" bestFit="1" customWidth="1"/>
    <col min="13068" max="13068" width="14.7109375" style="157" bestFit="1" customWidth="1"/>
    <col min="13069" max="13069" width="21.42578125" style="157" bestFit="1" customWidth="1"/>
    <col min="13070" max="13070" width="14.7109375" style="157" bestFit="1" customWidth="1"/>
    <col min="13071" max="13071" width="21.42578125" style="157" bestFit="1" customWidth="1"/>
    <col min="13072" max="13072" width="14.7109375" style="157" bestFit="1" customWidth="1"/>
    <col min="13073" max="13073" width="21.42578125" style="157" bestFit="1" customWidth="1"/>
    <col min="13074" max="13074" width="14.7109375" style="157" bestFit="1" customWidth="1"/>
    <col min="13075" max="13075" width="21.42578125" style="157" bestFit="1" customWidth="1"/>
    <col min="13076" max="13076" width="16.5703125" style="157" bestFit="1" customWidth="1"/>
    <col min="13077" max="13077" width="14.140625" style="157" bestFit="1" customWidth="1"/>
    <col min="13078" max="13078" width="16.5703125" style="157" bestFit="1" customWidth="1"/>
    <col min="13079" max="13079" width="14.140625" style="157" bestFit="1" customWidth="1"/>
    <col min="13080" max="13080" width="14.42578125" style="157" bestFit="1" customWidth="1"/>
    <col min="13081" max="13081" width="14.5703125" style="157" customWidth="1"/>
    <col min="13082" max="13082" width="13.85546875" style="157" bestFit="1" customWidth="1"/>
    <col min="13083" max="13083" width="14.5703125" style="157" customWidth="1"/>
    <col min="13084" max="13320" width="9" style="157"/>
    <col min="13321" max="13321" width="14.140625" style="157" customWidth="1"/>
    <col min="13322" max="13322" width="14.7109375" style="157" bestFit="1" customWidth="1"/>
    <col min="13323" max="13323" width="21.42578125" style="157" bestFit="1" customWidth="1"/>
    <col min="13324" max="13324" width="14.7109375" style="157" bestFit="1" customWidth="1"/>
    <col min="13325" max="13325" width="21.42578125" style="157" bestFit="1" customWidth="1"/>
    <col min="13326" max="13326" width="14.7109375" style="157" bestFit="1" customWidth="1"/>
    <col min="13327" max="13327" width="21.42578125" style="157" bestFit="1" customWidth="1"/>
    <col min="13328" max="13328" width="14.7109375" style="157" bestFit="1" customWidth="1"/>
    <col min="13329" max="13329" width="21.42578125" style="157" bestFit="1" customWidth="1"/>
    <col min="13330" max="13330" width="14.7109375" style="157" bestFit="1" customWidth="1"/>
    <col min="13331" max="13331" width="21.42578125" style="157" bestFit="1" customWidth="1"/>
    <col min="13332" max="13332" width="16.5703125" style="157" bestFit="1" customWidth="1"/>
    <col min="13333" max="13333" width="14.140625" style="157" bestFit="1" customWidth="1"/>
    <col min="13334" max="13334" width="16.5703125" style="157" bestFit="1" customWidth="1"/>
    <col min="13335" max="13335" width="14.140625" style="157" bestFit="1" customWidth="1"/>
    <col min="13336" max="13336" width="14.42578125" style="157" bestFit="1" customWidth="1"/>
    <col min="13337" max="13337" width="14.5703125" style="157" customWidth="1"/>
    <col min="13338" max="13338" width="13.85546875" style="157" bestFit="1" customWidth="1"/>
    <col min="13339" max="13339" width="14.5703125" style="157" customWidth="1"/>
    <col min="13340" max="13576" width="9" style="157"/>
    <col min="13577" max="13577" width="14.140625" style="157" customWidth="1"/>
    <col min="13578" max="13578" width="14.7109375" style="157" bestFit="1" customWidth="1"/>
    <col min="13579" max="13579" width="21.42578125" style="157" bestFit="1" customWidth="1"/>
    <col min="13580" max="13580" width="14.7109375" style="157" bestFit="1" customWidth="1"/>
    <col min="13581" max="13581" width="21.42578125" style="157" bestFit="1" customWidth="1"/>
    <col min="13582" max="13582" width="14.7109375" style="157" bestFit="1" customWidth="1"/>
    <col min="13583" max="13583" width="21.42578125" style="157" bestFit="1" customWidth="1"/>
    <col min="13584" max="13584" width="14.7109375" style="157" bestFit="1" customWidth="1"/>
    <col min="13585" max="13585" width="21.42578125" style="157" bestFit="1" customWidth="1"/>
    <col min="13586" max="13586" width="14.7109375" style="157" bestFit="1" customWidth="1"/>
    <col min="13587" max="13587" width="21.42578125" style="157" bestFit="1" customWidth="1"/>
    <col min="13588" max="13588" width="16.5703125" style="157" bestFit="1" customWidth="1"/>
    <col min="13589" max="13589" width="14.140625" style="157" bestFit="1" customWidth="1"/>
    <col min="13590" max="13590" width="16.5703125" style="157" bestFit="1" customWidth="1"/>
    <col min="13591" max="13591" width="14.140625" style="157" bestFit="1" customWidth="1"/>
    <col min="13592" max="13592" width="14.42578125" style="157" bestFit="1" customWidth="1"/>
    <col min="13593" max="13593" width="14.5703125" style="157" customWidth="1"/>
    <col min="13594" max="13594" width="13.85546875" style="157" bestFit="1" customWidth="1"/>
    <col min="13595" max="13595" width="14.5703125" style="157" customWidth="1"/>
    <col min="13596" max="13832" width="9" style="157"/>
    <col min="13833" max="13833" width="14.140625" style="157" customWidth="1"/>
    <col min="13834" max="13834" width="14.7109375" style="157" bestFit="1" customWidth="1"/>
    <col min="13835" max="13835" width="21.42578125" style="157" bestFit="1" customWidth="1"/>
    <col min="13836" max="13836" width="14.7109375" style="157" bestFit="1" customWidth="1"/>
    <col min="13837" max="13837" width="21.42578125" style="157" bestFit="1" customWidth="1"/>
    <col min="13838" max="13838" width="14.7109375" style="157" bestFit="1" customWidth="1"/>
    <col min="13839" max="13839" width="21.42578125" style="157" bestFit="1" customWidth="1"/>
    <col min="13840" max="13840" width="14.7109375" style="157" bestFit="1" customWidth="1"/>
    <col min="13841" max="13841" width="21.42578125" style="157" bestFit="1" customWidth="1"/>
    <col min="13842" max="13842" width="14.7109375" style="157" bestFit="1" customWidth="1"/>
    <col min="13843" max="13843" width="21.42578125" style="157" bestFit="1" customWidth="1"/>
    <col min="13844" max="13844" width="16.5703125" style="157" bestFit="1" customWidth="1"/>
    <col min="13845" max="13845" width="14.140625" style="157" bestFit="1" customWidth="1"/>
    <col min="13846" max="13846" width="16.5703125" style="157" bestFit="1" customWidth="1"/>
    <col min="13847" max="13847" width="14.140625" style="157" bestFit="1" customWidth="1"/>
    <col min="13848" max="13848" width="14.42578125" style="157" bestFit="1" customWidth="1"/>
    <col min="13849" max="13849" width="14.5703125" style="157" customWidth="1"/>
    <col min="13850" max="13850" width="13.85546875" style="157" bestFit="1" customWidth="1"/>
    <col min="13851" max="13851" width="14.5703125" style="157" customWidth="1"/>
    <col min="13852" max="14088" width="9" style="157"/>
    <col min="14089" max="14089" width="14.140625" style="157" customWidth="1"/>
    <col min="14090" max="14090" width="14.7109375" style="157" bestFit="1" customWidth="1"/>
    <col min="14091" max="14091" width="21.42578125" style="157" bestFit="1" customWidth="1"/>
    <col min="14092" max="14092" width="14.7109375" style="157" bestFit="1" customWidth="1"/>
    <col min="14093" max="14093" width="21.42578125" style="157" bestFit="1" customWidth="1"/>
    <col min="14094" max="14094" width="14.7109375" style="157" bestFit="1" customWidth="1"/>
    <col min="14095" max="14095" width="21.42578125" style="157" bestFit="1" customWidth="1"/>
    <col min="14096" max="14096" width="14.7109375" style="157" bestFit="1" customWidth="1"/>
    <col min="14097" max="14097" width="21.42578125" style="157" bestFit="1" customWidth="1"/>
    <col min="14098" max="14098" width="14.7109375" style="157" bestFit="1" customWidth="1"/>
    <col min="14099" max="14099" width="21.42578125" style="157" bestFit="1" customWidth="1"/>
    <col min="14100" max="14100" width="16.5703125" style="157" bestFit="1" customWidth="1"/>
    <col min="14101" max="14101" width="14.140625" style="157" bestFit="1" customWidth="1"/>
    <col min="14102" max="14102" width="16.5703125" style="157" bestFit="1" customWidth="1"/>
    <col min="14103" max="14103" width="14.140625" style="157" bestFit="1" customWidth="1"/>
    <col min="14104" max="14104" width="14.42578125" style="157" bestFit="1" customWidth="1"/>
    <col min="14105" max="14105" width="14.5703125" style="157" customWidth="1"/>
    <col min="14106" max="14106" width="13.85546875" style="157" bestFit="1" customWidth="1"/>
    <col min="14107" max="14107" width="14.5703125" style="157" customWidth="1"/>
    <col min="14108" max="14344" width="9" style="157"/>
    <col min="14345" max="14345" width="14.140625" style="157" customWidth="1"/>
    <col min="14346" max="14346" width="14.7109375" style="157" bestFit="1" customWidth="1"/>
    <col min="14347" max="14347" width="21.42578125" style="157" bestFit="1" customWidth="1"/>
    <col min="14348" max="14348" width="14.7109375" style="157" bestFit="1" customWidth="1"/>
    <col min="14349" max="14349" width="21.42578125" style="157" bestFit="1" customWidth="1"/>
    <col min="14350" max="14350" width="14.7109375" style="157" bestFit="1" customWidth="1"/>
    <col min="14351" max="14351" width="21.42578125" style="157" bestFit="1" customWidth="1"/>
    <col min="14352" max="14352" width="14.7109375" style="157" bestFit="1" customWidth="1"/>
    <col min="14353" max="14353" width="21.42578125" style="157" bestFit="1" customWidth="1"/>
    <col min="14354" max="14354" width="14.7109375" style="157" bestFit="1" customWidth="1"/>
    <col min="14355" max="14355" width="21.42578125" style="157" bestFit="1" customWidth="1"/>
    <col min="14356" max="14356" width="16.5703125" style="157" bestFit="1" customWidth="1"/>
    <col min="14357" max="14357" width="14.140625" style="157" bestFit="1" customWidth="1"/>
    <col min="14358" max="14358" width="16.5703125" style="157" bestFit="1" customWidth="1"/>
    <col min="14359" max="14359" width="14.140625" style="157" bestFit="1" customWidth="1"/>
    <col min="14360" max="14360" width="14.42578125" style="157" bestFit="1" customWidth="1"/>
    <col min="14361" max="14361" width="14.5703125" style="157" customWidth="1"/>
    <col min="14362" max="14362" width="13.85546875" style="157" bestFit="1" customWidth="1"/>
    <col min="14363" max="14363" width="14.5703125" style="157" customWidth="1"/>
    <col min="14364" max="14600" width="9" style="157"/>
    <col min="14601" max="14601" width="14.140625" style="157" customWidth="1"/>
    <col min="14602" max="14602" width="14.7109375" style="157" bestFit="1" customWidth="1"/>
    <col min="14603" max="14603" width="21.42578125" style="157" bestFit="1" customWidth="1"/>
    <col min="14604" max="14604" width="14.7109375" style="157" bestFit="1" customWidth="1"/>
    <col min="14605" max="14605" width="21.42578125" style="157" bestFit="1" customWidth="1"/>
    <col min="14606" max="14606" width="14.7109375" style="157" bestFit="1" customWidth="1"/>
    <col min="14607" max="14607" width="21.42578125" style="157" bestFit="1" customWidth="1"/>
    <col min="14608" max="14608" width="14.7109375" style="157" bestFit="1" customWidth="1"/>
    <col min="14609" max="14609" width="21.42578125" style="157" bestFit="1" customWidth="1"/>
    <col min="14610" max="14610" width="14.7109375" style="157" bestFit="1" customWidth="1"/>
    <col min="14611" max="14611" width="21.42578125" style="157" bestFit="1" customWidth="1"/>
    <col min="14612" max="14612" width="16.5703125" style="157" bestFit="1" customWidth="1"/>
    <col min="14613" max="14613" width="14.140625" style="157" bestFit="1" customWidth="1"/>
    <col min="14614" max="14614" width="16.5703125" style="157" bestFit="1" customWidth="1"/>
    <col min="14615" max="14615" width="14.140625" style="157" bestFit="1" customWidth="1"/>
    <col min="14616" max="14616" width="14.42578125" style="157" bestFit="1" customWidth="1"/>
    <col min="14617" max="14617" width="14.5703125" style="157" customWidth="1"/>
    <col min="14618" max="14618" width="13.85546875" style="157" bestFit="1" customWidth="1"/>
    <col min="14619" max="14619" width="14.5703125" style="157" customWidth="1"/>
    <col min="14620" max="14856" width="9" style="157"/>
    <col min="14857" max="14857" width="14.140625" style="157" customWidth="1"/>
    <col min="14858" max="14858" width="14.7109375" style="157" bestFit="1" customWidth="1"/>
    <col min="14859" max="14859" width="21.42578125" style="157" bestFit="1" customWidth="1"/>
    <col min="14860" max="14860" width="14.7109375" style="157" bestFit="1" customWidth="1"/>
    <col min="14861" max="14861" width="21.42578125" style="157" bestFit="1" customWidth="1"/>
    <col min="14862" max="14862" width="14.7109375" style="157" bestFit="1" customWidth="1"/>
    <col min="14863" max="14863" width="21.42578125" style="157" bestFit="1" customWidth="1"/>
    <col min="14864" max="14864" width="14.7109375" style="157" bestFit="1" customWidth="1"/>
    <col min="14865" max="14865" width="21.42578125" style="157" bestFit="1" customWidth="1"/>
    <col min="14866" max="14866" width="14.7109375" style="157" bestFit="1" customWidth="1"/>
    <col min="14867" max="14867" width="21.42578125" style="157" bestFit="1" customWidth="1"/>
    <col min="14868" max="14868" width="16.5703125" style="157" bestFit="1" customWidth="1"/>
    <col min="14869" max="14869" width="14.140625" style="157" bestFit="1" customWidth="1"/>
    <col min="14870" max="14870" width="16.5703125" style="157" bestFit="1" customWidth="1"/>
    <col min="14871" max="14871" width="14.140625" style="157" bestFit="1" customWidth="1"/>
    <col min="14872" max="14872" width="14.42578125" style="157" bestFit="1" customWidth="1"/>
    <col min="14873" max="14873" width="14.5703125" style="157" customWidth="1"/>
    <col min="14874" max="14874" width="13.85546875" style="157" bestFit="1" customWidth="1"/>
    <col min="14875" max="14875" width="14.5703125" style="157" customWidth="1"/>
    <col min="14876" max="15112" width="9" style="157"/>
    <col min="15113" max="15113" width="14.140625" style="157" customWidth="1"/>
    <col min="15114" max="15114" width="14.7109375" style="157" bestFit="1" customWidth="1"/>
    <col min="15115" max="15115" width="21.42578125" style="157" bestFit="1" customWidth="1"/>
    <col min="15116" max="15116" width="14.7109375" style="157" bestFit="1" customWidth="1"/>
    <col min="15117" max="15117" width="21.42578125" style="157" bestFit="1" customWidth="1"/>
    <col min="15118" max="15118" width="14.7109375" style="157" bestFit="1" customWidth="1"/>
    <col min="15119" max="15119" width="21.42578125" style="157" bestFit="1" customWidth="1"/>
    <col min="15120" max="15120" width="14.7109375" style="157" bestFit="1" customWidth="1"/>
    <col min="15121" max="15121" width="21.42578125" style="157" bestFit="1" customWidth="1"/>
    <col min="15122" max="15122" width="14.7109375" style="157" bestFit="1" customWidth="1"/>
    <col min="15123" max="15123" width="21.42578125" style="157" bestFit="1" customWidth="1"/>
    <col min="15124" max="15124" width="16.5703125" style="157" bestFit="1" customWidth="1"/>
    <col min="15125" max="15125" width="14.140625" style="157" bestFit="1" customWidth="1"/>
    <col min="15126" max="15126" width="16.5703125" style="157" bestFit="1" customWidth="1"/>
    <col min="15127" max="15127" width="14.140625" style="157" bestFit="1" customWidth="1"/>
    <col min="15128" max="15128" width="14.42578125" style="157" bestFit="1" customWidth="1"/>
    <col min="15129" max="15129" width="14.5703125" style="157" customWidth="1"/>
    <col min="15130" max="15130" width="13.85546875" style="157" bestFit="1" customWidth="1"/>
    <col min="15131" max="15131" width="14.5703125" style="157" customWidth="1"/>
    <col min="15132" max="15368" width="9" style="157"/>
    <col min="15369" max="15369" width="14.140625" style="157" customWidth="1"/>
    <col min="15370" max="15370" width="14.7109375" style="157" bestFit="1" customWidth="1"/>
    <col min="15371" max="15371" width="21.42578125" style="157" bestFit="1" customWidth="1"/>
    <col min="15372" max="15372" width="14.7109375" style="157" bestFit="1" customWidth="1"/>
    <col min="15373" max="15373" width="21.42578125" style="157" bestFit="1" customWidth="1"/>
    <col min="15374" max="15374" width="14.7109375" style="157" bestFit="1" customWidth="1"/>
    <col min="15375" max="15375" width="21.42578125" style="157" bestFit="1" customWidth="1"/>
    <col min="15376" max="15376" width="14.7109375" style="157" bestFit="1" customWidth="1"/>
    <col min="15377" max="15377" width="21.42578125" style="157" bestFit="1" customWidth="1"/>
    <col min="15378" max="15378" width="14.7109375" style="157" bestFit="1" customWidth="1"/>
    <col min="15379" max="15379" width="21.42578125" style="157" bestFit="1" customWidth="1"/>
    <col min="15380" max="15380" width="16.5703125" style="157" bestFit="1" customWidth="1"/>
    <col min="15381" max="15381" width="14.140625" style="157" bestFit="1" customWidth="1"/>
    <col min="15382" max="15382" width="16.5703125" style="157" bestFit="1" customWidth="1"/>
    <col min="15383" max="15383" width="14.140625" style="157" bestFit="1" customWidth="1"/>
    <col min="15384" max="15384" width="14.42578125" style="157" bestFit="1" customWidth="1"/>
    <col min="15385" max="15385" width="14.5703125" style="157" customWidth="1"/>
    <col min="15386" max="15386" width="13.85546875" style="157" bestFit="1" customWidth="1"/>
    <col min="15387" max="15387" width="14.5703125" style="157" customWidth="1"/>
    <col min="15388" max="15624" width="9" style="157"/>
    <col min="15625" max="15625" width="14.140625" style="157" customWidth="1"/>
    <col min="15626" max="15626" width="14.7109375" style="157" bestFit="1" customWidth="1"/>
    <col min="15627" max="15627" width="21.42578125" style="157" bestFit="1" customWidth="1"/>
    <col min="15628" max="15628" width="14.7109375" style="157" bestFit="1" customWidth="1"/>
    <col min="15629" max="15629" width="21.42578125" style="157" bestFit="1" customWidth="1"/>
    <col min="15630" max="15630" width="14.7109375" style="157" bestFit="1" customWidth="1"/>
    <col min="15631" max="15631" width="21.42578125" style="157" bestFit="1" customWidth="1"/>
    <col min="15632" max="15632" width="14.7109375" style="157" bestFit="1" customWidth="1"/>
    <col min="15633" max="15633" width="21.42578125" style="157" bestFit="1" customWidth="1"/>
    <col min="15634" max="15634" width="14.7109375" style="157" bestFit="1" customWidth="1"/>
    <col min="15635" max="15635" width="21.42578125" style="157" bestFit="1" customWidth="1"/>
    <col min="15636" max="15636" width="16.5703125" style="157" bestFit="1" customWidth="1"/>
    <col min="15637" max="15637" width="14.140625" style="157" bestFit="1" customWidth="1"/>
    <col min="15638" max="15638" width="16.5703125" style="157" bestFit="1" customWidth="1"/>
    <col min="15639" max="15639" width="14.140625" style="157" bestFit="1" customWidth="1"/>
    <col min="15640" max="15640" width="14.42578125" style="157" bestFit="1" customWidth="1"/>
    <col min="15641" max="15641" width="14.5703125" style="157" customWidth="1"/>
    <col min="15642" max="15642" width="13.85546875" style="157" bestFit="1" customWidth="1"/>
    <col min="15643" max="15643" width="14.5703125" style="157" customWidth="1"/>
    <col min="15644" max="15880" width="9" style="157"/>
    <col min="15881" max="15881" width="14.140625" style="157" customWidth="1"/>
    <col min="15882" max="15882" width="14.7109375" style="157" bestFit="1" customWidth="1"/>
    <col min="15883" max="15883" width="21.42578125" style="157" bestFit="1" customWidth="1"/>
    <col min="15884" max="15884" width="14.7109375" style="157" bestFit="1" customWidth="1"/>
    <col min="15885" max="15885" width="21.42578125" style="157" bestFit="1" customWidth="1"/>
    <col min="15886" max="15886" width="14.7109375" style="157" bestFit="1" customWidth="1"/>
    <col min="15887" max="15887" width="21.42578125" style="157" bestFit="1" customWidth="1"/>
    <col min="15888" max="15888" width="14.7109375" style="157" bestFit="1" customWidth="1"/>
    <col min="15889" max="15889" width="21.42578125" style="157" bestFit="1" customWidth="1"/>
    <col min="15890" max="15890" width="14.7109375" style="157" bestFit="1" customWidth="1"/>
    <col min="15891" max="15891" width="21.42578125" style="157" bestFit="1" customWidth="1"/>
    <col min="15892" max="15892" width="16.5703125" style="157" bestFit="1" customWidth="1"/>
    <col min="15893" max="15893" width="14.140625" style="157" bestFit="1" customWidth="1"/>
    <col min="15894" max="15894" width="16.5703125" style="157" bestFit="1" customWidth="1"/>
    <col min="15895" max="15895" width="14.140625" style="157" bestFit="1" customWidth="1"/>
    <col min="15896" max="15896" width="14.42578125" style="157" bestFit="1" customWidth="1"/>
    <col min="15897" max="15897" width="14.5703125" style="157" customWidth="1"/>
    <col min="15898" max="15898" width="13.85546875" style="157" bestFit="1" customWidth="1"/>
    <col min="15899" max="15899" width="14.5703125" style="157" customWidth="1"/>
    <col min="15900" max="16136" width="9" style="157"/>
    <col min="16137" max="16137" width="14.140625" style="157" customWidth="1"/>
    <col min="16138" max="16138" width="14.7109375" style="157" bestFit="1" customWidth="1"/>
    <col min="16139" max="16139" width="21.42578125" style="157" bestFit="1" customWidth="1"/>
    <col min="16140" max="16140" width="14.7109375" style="157" bestFit="1" customWidth="1"/>
    <col min="16141" max="16141" width="21.42578125" style="157" bestFit="1" customWidth="1"/>
    <col min="16142" max="16142" width="14.7109375" style="157" bestFit="1" customWidth="1"/>
    <col min="16143" max="16143" width="21.42578125" style="157" bestFit="1" customWidth="1"/>
    <col min="16144" max="16144" width="14.7109375" style="157" bestFit="1" customWidth="1"/>
    <col min="16145" max="16145" width="21.42578125" style="157" bestFit="1" customWidth="1"/>
    <col min="16146" max="16146" width="14.7109375" style="157" bestFit="1" customWidth="1"/>
    <col min="16147" max="16147" width="21.42578125" style="157" bestFit="1" customWidth="1"/>
    <col min="16148" max="16148" width="16.5703125" style="157" bestFit="1" customWidth="1"/>
    <col min="16149" max="16149" width="14.140625" style="157" bestFit="1" customWidth="1"/>
    <col min="16150" max="16150" width="16.5703125" style="157" bestFit="1" customWidth="1"/>
    <col min="16151" max="16151" width="14.140625" style="157" bestFit="1" customWidth="1"/>
    <col min="16152" max="16152" width="14.42578125" style="157" bestFit="1" customWidth="1"/>
    <col min="16153" max="16153" width="14.5703125" style="157" customWidth="1"/>
    <col min="16154" max="16154" width="13.85546875" style="157" bestFit="1" customWidth="1"/>
    <col min="16155" max="16155" width="14.5703125" style="157" customWidth="1"/>
    <col min="16156" max="16384" width="9" style="157"/>
  </cols>
  <sheetData>
    <row r="1" spans="1:27" s="154" customFormat="1" ht="33.75">
      <c r="A1" s="1634" t="s">
        <v>815</v>
      </c>
      <c r="B1" s="1634"/>
      <c r="C1" s="1634"/>
      <c r="D1" s="1634"/>
      <c r="E1" s="1634"/>
      <c r="F1" s="900"/>
      <c r="H1" s="900"/>
      <c r="J1" s="900"/>
      <c r="L1" s="900"/>
      <c r="N1" s="900"/>
      <c r="P1" s="900"/>
      <c r="R1" s="900"/>
      <c r="T1" s="900"/>
      <c r="V1" s="900"/>
      <c r="X1" s="900"/>
    </row>
    <row r="2" spans="1:27" s="154" customFormat="1" ht="33.75">
      <c r="A2" s="1735" t="s">
        <v>951</v>
      </c>
      <c r="B2" s="1735"/>
      <c r="C2" s="1735"/>
      <c r="D2" s="1735"/>
      <c r="E2" s="1735"/>
      <c r="F2" s="900"/>
      <c r="H2" s="900"/>
      <c r="J2" s="900"/>
      <c r="L2" s="900"/>
      <c r="N2" s="900"/>
      <c r="P2" s="900"/>
      <c r="R2" s="900"/>
      <c r="T2" s="900"/>
      <c r="V2" s="900"/>
      <c r="X2" s="900"/>
    </row>
    <row r="3" spans="1:27" ht="34.5">
      <c r="A3" s="783"/>
      <c r="B3" s="898"/>
      <c r="C3" s="785"/>
      <c r="D3" s="898"/>
      <c r="E3" s="784"/>
      <c r="X3" s="1732" t="s">
        <v>510</v>
      </c>
      <c r="Y3" s="1732"/>
      <c r="Z3" s="1732"/>
      <c r="AA3" s="1732"/>
    </row>
    <row r="4" spans="1:27" s="786" customFormat="1" ht="66.75" customHeight="1">
      <c r="A4" s="1736" t="s">
        <v>284</v>
      </c>
      <c r="B4" s="1739" t="s">
        <v>694</v>
      </c>
      <c r="C4" s="1740"/>
      <c r="D4" s="1740"/>
      <c r="E4" s="1740"/>
      <c r="F4" s="1740"/>
      <c r="G4" s="1740"/>
      <c r="H4" s="1740"/>
      <c r="I4" s="1740"/>
      <c r="J4" s="1740"/>
      <c r="K4" s="1740"/>
      <c r="L4" s="1740"/>
      <c r="M4" s="1740"/>
      <c r="N4" s="1740"/>
      <c r="O4" s="1741"/>
      <c r="P4" s="1719" t="s">
        <v>701</v>
      </c>
      <c r="Q4" s="1720"/>
      <c r="R4" s="1719" t="s">
        <v>577</v>
      </c>
      <c r="S4" s="1720"/>
      <c r="T4" s="1719" t="s">
        <v>578</v>
      </c>
      <c r="U4" s="1720"/>
      <c r="V4" s="1719" t="s">
        <v>514</v>
      </c>
      <c r="W4" s="1720"/>
      <c r="X4" s="1726" t="s">
        <v>700</v>
      </c>
      <c r="Y4" s="1727"/>
      <c r="Z4" s="1727"/>
      <c r="AA4" s="1728"/>
    </row>
    <row r="5" spans="1:27" s="745" customFormat="1" ht="66.75" customHeight="1">
      <c r="A5" s="1737"/>
      <c r="B5" s="1723" t="s">
        <v>204</v>
      </c>
      <c r="C5" s="1724"/>
      <c r="D5" s="1724"/>
      <c r="E5" s="1724"/>
      <c r="F5" s="1724"/>
      <c r="G5" s="1724"/>
      <c r="H5" s="1724"/>
      <c r="I5" s="1724"/>
      <c r="J5" s="1724"/>
      <c r="K5" s="1725"/>
      <c r="L5" s="1623" t="s">
        <v>209</v>
      </c>
      <c r="M5" s="1624"/>
      <c r="N5" s="1623" t="s">
        <v>210</v>
      </c>
      <c r="O5" s="1624"/>
      <c r="P5" s="1721"/>
      <c r="Q5" s="1722"/>
      <c r="R5" s="1721"/>
      <c r="S5" s="1722"/>
      <c r="T5" s="1721"/>
      <c r="U5" s="1722"/>
      <c r="V5" s="1721"/>
      <c r="W5" s="1722"/>
      <c r="X5" s="1729"/>
      <c r="Y5" s="1730"/>
      <c r="Z5" s="1730"/>
      <c r="AA5" s="1731"/>
    </row>
    <row r="6" spans="1:27" s="745" customFormat="1" ht="66.75" customHeight="1">
      <c r="A6" s="1737"/>
      <c r="B6" s="1733" t="s">
        <v>205</v>
      </c>
      <c r="C6" s="1734"/>
      <c r="D6" s="1733" t="s">
        <v>695</v>
      </c>
      <c r="E6" s="1734"/>
      <c r="F6" s="1733" t="s">
        <v>207</v>
      </c>
      <c r="G6" s="1734"/>
      <c r="H6" s="1733" t="s">
        <v>696</v>
      </c>
      <c r="I6" s="1734"/>
      <c r="J6" s="1733" t="s">
        <v>335</v>
      </c>
      <c r="K6" s="1734"/>
      <c r="L6" s="888" t="s">
        <v>274</v>
      </c>
      <c r="M6" s="739" t="s">
        <v>275</v>
      </c>
      <c r="N6" s="888" t="s">
        <v>274</v>
      </c>
      <c r="O6" s="739" t="s">
        <v>275</v>
      </c>
      <c r="P6" s="888" t="s">
        <v>274</v>
      </c>
      <c r="Q6" s="739" t="s">
        <v>275</v>
      </c>
      <c r="R6" s="888" t="s">
        <v>274</v>
      </c>
      <c r="S6" s="739" t="s">
        <v>275</v>
      </c>
      <c r="T6" s="888" t="s">
        <v>274</v>
      </c>
      <c r="U6" s="739" t="s">
        <v>275</v>
      </c>
      <c r="V6" s="888" t="s">
        <v>274</v>
      </c>
      <c r="W6" s="739" t="s">
        <v>275</v>
      </c>
      <c r="X6" s="888" t="s">
        <v>274</v>
      </c>
      <c r="Y6" s="1612" t="s">
        <v>276</v>
      </c>
      <c r="Z6" s="739" t="s">
        <v>275</v>
      </c>
      <c r="AA6" s="1612" t="s">
        <v>276</v>
      </c>
    </row>
    <row r="7" spans="1:27" s="745" customFormat="1" ht="66.75" customHeight="1">
      <c r="A7" s="1737"/>
      <c r="B7" s="869" t="s">
        <v>783</v>
      </c>
      <c r="C7" s="740" t="s">
        <v>785</v>
      </c>
      <c r="D7" s="869" t="s">
        <v>783</v>
      </c>
      <c r="E7" s="740" t="s">
        <v>785</v>
      </c>
      <c r="F7" s="869" t="s">
        <v>783</v>
      </c>
      <c r="G7" s="740" t="s">
        <v>785</v>
      </c>
      <c r="H7" s="869" t="s">
        <v>783</v>
      </c>
      <c r="I7" s="740" t="s">
        <v>785</v>
      </c>
      <c r="J7" s="869" t="s">
        <v>783</v>
      </c>
      <c r="K7" s="740" t="s">
        <v>785</v>
      </c>
      <c r="L7" s="888" t="s">
        <v>277</v>
      </c>
      <c r="M7" s="739" t="s">
        <v>278</v>
      </c>
      <c r="N7" s="888" t="s">
        <v>277</v>
      </c>
      <c r="O7" s="739" t="s">
        <v>278</v>
      </c>
      <c r="P7" s="888" t="s">
        <v>277</v>
      </c>
      <c r="Q7" s="739" t="s">
        <v>278</v>
      </c>
      <c r="R7" s="888" t="s">
        <v>277</v>
      </c>
      <c r="S7" s="739" t="s">
        <v>278</v>
      </c>
      <c r="T7" s="888" t="s">
        <v>277</v>
      </c>
      <c r="U7" s="739" t="s">
        <v>278</v>
      </c>
      <c r="V7" s="888" t="s">
        <v>277</v>
      </c>
      <c r="W7" s="739" t="s">
        <v>278</v>
      </c>
      <c r="X7" s="888" t="s">
        <v>277</v>
      </c>
      <c r="Y7" s="1613"/>
      <c r="Z7" s="739" t="s">
        <v>278</v>
      </c>
      <c r="AA7" s="1613"/>
    </row>
    <row r="8" spans="1:27" s="745" customFormat="1" ht="66.75" customHeight="1">
      <c r="A8" s="1738"/>
      <c r="B8" s="870" t="s">
        <v>784</v>
      </c>
      <c r="C8" s="741" t="s">
        <v>280</v>
      </c>
      <c r="D8" s="870" t="s">
        <v>784</v>
      </c>
      <c r="E8" s="741" t="s">
        <v>280</v>
      </c>
      <c r="F8" s="870" t="s">
        <v>784</v>
      </c>
      <c r="G8" s="741" t="s">
        <v>280</v>
      </c>
      <c r="H8" s="870" t="s">
        <v>784</v>
      </c>
      <c r="I8" s="741" t="s">
        <v>280</v>
      </c>
      <c r="J8" s="870" t="s">
        <v>784</v>
      </c>
      <c r="K8" s="741" t="s">
        <v>280</v>
      </c>
      <c r="L8" s="870" t="s">
        <v>784</v>
      </c>
      <c r="M8" s="741" t="s">
        <v>280</v>
      </c>
      <c r="N8" s="870" t="s">
        <v>784</v>
      </c>
      <c r="O8" s="741" t="s">
        <v>280</v>
      </c>
      <c r="P8" s="870" t="s">
        <v>784</v>
      </c>
      <c r="Q8" s="741" t="s">
        <v>280</v>
      </c>
      <c r="R8" s="870" t="s">
        <v>784</v>
      </c>
      <c r="S8" s="741" t="s">
        <v>280</v>
      </c>
      <c r="T8" s="870" t="s">
        <v>784</v>
      </c>
      <c r="U8" s="741" t="s">
        <v>280</v>
      </c>
      <c r="V8" s="870" t="s">
        <v>784</v>
      </c>
      <c r="W8" s="741" t="s">
        <v>280</v>
      </c>
      <c r="X8" s="870" t="s">
        <v>784</v>
      </c>
      <c r="Y8" s="741" t="s">
        <v>281</v>
      </c>
      <c r="Z8" s="741" t="s">
        <v>280</v>
      </c>
      <c r="AA8" s="741" t="s">
        <v>281</v>
      </c>
    </row>
    <row r="9" spans="1:27" s="464" customFormat="1" ht="54" customHeight="1">
      <c r="A9" s="761" t="s">
        <v>771</v>
      </c>
      <c r="B9" s="877">
        <v>88507</v>
      </c>
      <c r="C9" s="758">
        <v>51150649.399999999</v>
      </c>
      <c r="D9" s="877">
        <v>15875</v>
      </c>
      <c r="E9" s="758">
        <v>3029636.6900000004</v>
      </c>
      <c r="F9" s="877">
        <v>1395</v>
      </c>
      <c r="G9" s="758">
        <v>1594221.55</v>
      </c>
      <c r="H9" s="877">
        <v>0</v>
      </c>
      <c r="I9" s="758">
        <v>0</v>
      </c>
      <c r="J9" s="877">
        <v>105777</v>
      </c>
      <c r="K9" s="758">
        <v>55774507.640000001</v>
      </c>
      <c r="L9" s="877">
        <v>0</v>
      </c>
      <c r="M9" s="758">
        <v>0</v>
      </c>
      <c r="N9" s="877">
        <v>570</v>
      </c>
      <c r="O9" s="758">
        <v>351167553.19075829</v>
      </c>
      <c r="P9" s="877">
        <v>4695</v>
      </c>
      <c r="Q9" s="758">
        <v>606057.91999999993</v>
      </c>
      <c r="R9" s="877">
        <v>0</v>
      </c>
      <c r="S9" s="758">
        <v>0</v>
      </c>
      <c r="T9" s="877">
        <v>0</v>
      </c>
      <c r="U9" s="758">
        <v>0</v>
      </c>
      <c r="V9" s="877">
        <v>19629</v>
      </c>
      <c r="W9" s="758">
        <v>6682450</v>
      </c>
      <c r="X9" s="896">
        <v>130671</v>
      </c>
      <c r="Y9" s="758">
        <v>0.49684581179144077</v>
      </c>
      <c r="Z9" s="760">
        <v>414230568.75075829</v>
      </c>
      <c r="AA9" s="758">
        <v>2.0422300652931211</v>
      </c>
    </row>
    <row r="10" spans="1:27" s="464" customFormat="1" ht="54" customHeight="1">
      <c r="A10" s="762" t="s">
        <v>169</v>
      </c>
      <c r="B10" s="877">
        <v>3563753</v>
      </c>
      <c r="C10" s="758">
        <v>858942819.21500039</v>
      </c>
      <c r="D10" s="877">
        <v>1964023</v>
      </c>
      <c r="E10" s="758">
        <v>623707589.39899969</v>
      </c>
      <c r="F10" s="877">
        <v>1050865</v>
      </c>
      <c r="G10" s="758">
        <v>211907812.27600041</v>
      </c>
      <c r="H10" s="877">
        <v>0</v>
      </c>
      <c r="I10" s="758">
        <v>0</v>
      </c>
      <c r="J10" s="877">
        <v>6578641</v>
      </c>
      <c r="K10" s="758">
        <v>1694558220.8900003</v>
      </c>
      <c r="L10" s="877">
        <v>0</v>
      </c>
      <c r="M10" s="758">
        <v>0</v>
      </c>
      <c r="N10" s="877">
        <v>15266</v>
      </c>
      <c r="O10" s="758">
        <v>658160501.32194996</v>
      </c>
      <c r="P10" s="877">
        <v>45438</v>
      </c>
      <c r="Q10" s="758">
        <v>21994674.764999948</v>
      </c>
      <c r="R10" s="877">
        <v>228409</v>
      </c>
      <c r="S10" s="758">
        <v>501298636.17300004</v>
      </c>
      <c r="T10" s="877">
        <v>43342</v>
      </c>
      <c r="U10" s="758">
        <v>24270287.323999997</v>
      </c>
      <c r="V10" s="877">
        <v>1151148</v>
      </c>
      <c r="W10" s="758">
        <v>2981331253.3399997</v>
      </c>
      <c r="X10" s="896">
        <v>8062244</v>
      </c>
      <c r="Y10" s="758">
        <v>30.654790772556055</v>
      </c>
      <c r="Z10" s="760">
        <v>5881613573.8139496</v>
      </c>
      <c r="AA10" s="758">
        <v>28.997396568543284</v>
      </c>
    </row>
    <row r="11" spans="1:27" s="464" customFormat="1" ht="54" customHeight="1">
      <c r="A11" s="762" t="s">
        <v>282</v>
      </c>
      <c r="B11" s="877">
        <v>954</v>
      </c>
      <c r="C11" s="758">
        <v>86260.725999999995</v>
      </c>
      <c r="D11" s="877">
        <v>37306</v>
      </c>
      <c r="E11" s="758">
        <v>5122947.375</v>
      </c>
      <c r="F11" s="877">
        <v>40</v>
      </c>
      <c r="G11" s="758">
        <v>22400</v>
      </c>
      <c r="H11" s="877">
        <v>465</v>
      </c>
      <c r="I11" s="758">
        <v>75245.146000000008</v>
      </c>
      <c r="J11" s="877">
        <v>38765</v>
      </c>
      <c r="K11" s="758">
        <v>5306853.2469999995</v>
      </c>
      <c r="L11" s="877">
        <v>0</v>
      </c>
      <c r="M11" s="758">
        <v>0</v>
      </c>
      <c r="N11" s="877">
        <v>3</v>
      </c>
      <c r="O11" s="758">
        <v>9725638</v>
      </c>
      <c r="P11" s="877">
        <v>0</v>
      </c>
      <c r="Q11" s="758">
        <v>0</v>
      </c>
      <c r="R11" s="877">
        <v>0</v>
      </c>
      <c r="S11" s="758">
        <v>0</v>
      </c>
      <c r="T11" s="877">
        <v>0</v>
      </c>
      <c r="U11" s="758">
        <v>0</v>
      </c>
      <c r="V11" s="877">
        <v>0</v>
      </c>
      <c r="W11" s="758">
        <v>0</v>
      </c>
      <c r="X11" s="896">
        <v>38768</v>
      </c>
      <c r="Y11" s="758">
        <v>0.14740622197373995</v>
      </c>
      <c r="Z11" s="760">
        <v>15032491.247</v>
      </c>
      <c r="AA11" s="758">
        <v>7.4112844142487935E-2</v>
      </c>
    </row>
    <row r="12" spans="1:27" s="464" customFormat="1" ht="54" customHeight="1">
      <c r="A12" s="762" t="s">
        <v>171</v>
      </c>
      <c r="B12" s="877">
        <v>362908</v>
      </c>
      <c r="C12" s="758">
        <v>91305602</v>
      </c>
      <c r="D12" s="877">
        <v>690579</v>
      </c>
      <c r="E12" s="758">
        <v>136133731</v>
      </c>
      <c r="F12" s="877">
        <v>9517</v>
      </c>
      <c r="G12" s="758">
        <v>5093992</v>
      </c>
      <c r="H12" s="877">
        <v>0</v>
      </c>
      <c r="I12" s="758">
        <v>0</v>
      </c>
      <c r="J12" s="877">
        <v>1063004</v>
      </c>
      <c r="K12" s="758">
        <v>232533325</v>
      </c>
      <c r="L12" s="877">
        <v>0</v>
      </c>
      <c r="M12" s="758">
        <v>0</v>
      </c>
      <c r="N12" s="877">
        <v>4514</v>
      </c>
      <c r="O12" s="758">
        <v>430587466.77000034</v>
      </c>
      <c r="P12" s="877">
        <v>7625</v>
      </c>
      <c r="Q12" s="758">
        <v>3323905</v>
      </c>
      <c r="R12" s="877">
        <v>5635</v>
      </c>
      <c r="S12" s="758">
        <v>16079078</v>
      </c>
      <c r="T12" s="877">
        <v>0</v>
      </c>
      <c r="U12" s="758">
        <v>0</v>
      </c>
      <c r="V12" s="877">
        <v>42301</v>
      </c>
      <c r="W12" s="758">
        <v>49479901</v>
      </c>
      <c r="X12" s="896">
        <v>1123079</v>
      </c>
      <c r="Y12" s="758">
        <v>4.2702443347102221</v>
      </c>
      <c r="Z12" s="760">
        <v>732003675.77000034</v>
      </c>
      <c r="AA12" s="758">
        <v>3.6089077613730209</v>
      </c>
    </row>
    <row r="13" spans="1:27" s="464" customFormat="1" ht="54" customHeight="1">
      <c r="A13" s="762" t="s">
        <v>172</v>
      </c>
      <c r="B13" s="877">
        <v>675234</v>
      </c>
      <c r="C13" s="758">
        <v>239326953</v>
      </c>
      <c r="D13" s="877">
        <v>838391</v>
      </c>
      <c r="E13" s="758">
        <v>199845629</v>
      </c>
      <c r="F13" s="877">
        <v>32108</v>
      </c>
      <c r="G13" s="758">
        <v>11089099</v>
      </c>
      <c r="H13" s="877">
        <v>0</v>
      </c>
      <c r="I13" s="758">
        <v>0</v>
      </c>
      <c r="J13" s="877">
        <v>1545733</v>
      </c>
      <c r="K13" s="758">
        <v>450261681</v>
      </c>
      <c r="L13" s="877">
        <v>0</v>
      </c>
      <c r="M13" s="758">
        <v>0</v>
      </c>
      <c r="N13" s="877">
        <v>1632</v>
      </c>
      <c r="O13" s="758">
        <v>387738599</v>
      </c>
      <c r="P13" s="877">
        <v>12702</v>
      </c>
      <c r="Q13" s="758">
        <v>4063768</v>
      </c>
      <c r="R13" s="877">
        <v>0</v>
      </c>
      <c r="S13" s="758">
        <v>0</v>
      </c>
      <c r="T13" s="877">
        <v>0</v>
      </c>
      <c r="U13" s="758">
        <v>0</v>
      </c>
      <c r="V13" s="877">
        <v>4387</v>
      </c>
      <c r="W13" s="758">
        <v>19345800</v>
      </c>
      <c r="X13" s="896">
        <v>1564454</v>
      </c>
      <c r="Y13" s="758">
        <v>5.9484691908714753</v>
      </c>
      <c r="Z13" s="760">
        <v>861409848</v>
      </c>
      <c r="AA13" s="758">
        <v>4.2469031086493354</v>
      </c>
    </row>
    <row r="14" spans="1:27" s="464" customFormat="1" ht="54" customHeight="1">
      <c r="A14" s="762" t="s">
        <v>173</v>
      </c>
      <c r="B14" s="877">
        <v>7</v>
      </c>
      <c r="C14" s="758">
        <v>2100</v>
      </c>
      <c r="D14" s="877">
        <v>308</v>
      </c>
      <c r="E14" s="758">
        <v>59655.08</v>
      </c>
      <c r="F14" s="877">
        <v>12</v>
      </c>
      <c r="G14" s="758">
        <v>3100</v>
      </c>
      <c r="H14" s="877">
        <v>0</v>
      </c>
      <c r="I14" s="758">
        <v>0</v>
      </c>
      <c r="J14" s="877">
        <v>327</v>
      </c>
      <c r="K14" s="758">
        <v>64855.08</v>
      </c>
      <c r="L14" s="877">
        <v>0</v>
      </c>
      <c r="M14" s="758">
        <v>0</v>
      </c>
      <c r="N14" s="877">
        <v>20</v>
      </c>
      <c r="O14" s="758">
        <v>10600358.800000001</v>
      </c>
      <c r="P14" s="877">
        <v>0</v>
      </c>
      <c r="Q14" s="758">
        <v>0</v>
      </c>
      <c r="R14" s="877">
        <v>0</v>
      </c>
      <c r="S14" s="758">
        <v>0</v>
      </c>
      <c r="T14" s="877">
        <v>0</v>
      </c>
      <c r="U14" s="758">
        <v>0</v>
      </c>
      <c r="V14" s="877">
        <v>0</v>
      </c>
      <c r="W14" s="758">
        <v>0</v>
      </c>
      <c r="X14" s="896">
        <v>347</v>
      </c>
      <c r="Y14" s="758">
        <v>1.3193860664694533E-3</v>
      </c>
      <c r="Z14" s="760">
        <v>10665213.880000001</v>
      </c>
      <c r="AA14" s="758">
        <v>5.2581393266567397E-2</v>
      </c>
    </row>
    <row r="15" spans="1:27" s="464" customFormat="1" ht="54" customHeight="1">
      <c r="A15" s="762" t="s">
        <v>174</v>
      </c>
      <c r="B15" s="877">
        <v>11824</v>
      </c>
      <c r="C15" s="758">
        <v>4503152.3999999994</v>
      </c>
      <c r="D15" s="877">
        <v>15029</v>
      </c>
      <c r="E15" s="758">
        <v>4927088.22</v>
      </c>
      <c r="F15" s="877">
        <v>61691</v>
      </c>
      <c r="G15" s="758">
        <v>12809819.619999999</v>
      </c>
      <c r="H15" s="877">
        <v>0</v>
      </c>
      <c r="I15" s="758">
        <v>0</v>
      </c>
      <c r="J15" s="877">
        <v>88544</v>
      </c>
      <c r="K15" s="758">
        <v>22240060.239999998</v>
      </c>
      <c r="L15" s="877">
        <v>0</v>
      </c>
      <c r="M15" s="758">
        <v>0</v>
      </c>
      <c r="N15" s="877">
        <v>457</v>
      </c>
      <c r="O15" s="758">
        <v>804625444.37</v>
      </c>
      <c r="P15" s="877">
        <v>3411</v>
      </c>
      <c r="Q15" s="758">
        <v>1086023.3599999999</v>
      </c>
      <c r="R15" s="877">
        <v>0</v>
      </c>
      <c r="S15" s="758">
        <v>0</v>
      </c>
      <c r="T15" s="877">
        <v>0</v>
      </c>
      <c r="U15" s="758">
        <v>0</v>
      </c>
      <c r="V15" s="877">
        <v>8</v>
      </c>
      <c r="W15" s="758">
        <v>244123</v>
      </c>
      <c r="X15" s="896">
        <v>92420</v>
      </c>
      <c r="Y15" s="758">
        <v>0.35140536098878061</v>
      </c>
      <c r="Z15" s="760">
        <v>828195650.97000003</v>
      </c>
      <c r="AA15" s="758">
        <v>4.0831512349674846</v>
      </c>
    </row>
    <row r="16" spans="1:27" s="464" customFormat="1" ht="54" customHeight="1">
      <c r="A16" s="762" t="s">
        <v>175</v>
      </c>
      <c r="B16" s="877">
        <v>299898</v>
      </c>
      <c r="C16" s="758">
        <v>123942755.82558</v>
      </c>
      <c r="D16" s="877">
        <v>1627197</v>
      </c>
      <c r="E16" s="758">
        <v>308115973.11666</v>
      </c>
      <c r="F16" s="877">
        <v>28529</v>
      </c>
      <c r="G16" s="758">
        <v>10032972.347999999</v>
      </c>
      <c r="H16" s="877">
        <v>0</v>
      </c>
      <c r="I16" s="758">
        <v>0</v>
      </c>
      <c r="J16" s="877">
        <v>1955624</v>
      </c>
      <c r="K16" s="758">
        <v>442091701.29023999</v>
      </c>
      <c r="L16" s="877">
        <v>43735</v>
      </c>
      <c r="M16" s="758">
        <v>4602018.5420900006</v>
      </c>
      <c r="N16" s="877">
        <v>270510</v>
      </c>
      <c r="O16" s="758">
        <v>1323352335.3547719</v>
      </c>
      <c r="P16" s="877">
        <v>26248</v>
      </c>
      <c r="Q16" s="758">
        <v>8798045.0139999986</v>
      </c>
      <c r="R16" s="877">
        <v>31597</v>
      </c>
      <c r="S16" s="758">
        <v>68959379.609999999</v>
      </c>
      <c r="T16" s="877">
        <v>0</v>
      </c>
      <c r="U16" s="758">
        <v>0</v>
      </c>
      <c r="V16" s="877">
        <v>40702</v>
      </c>
      <c r="W16" s="758">
        <v>25430170</v>
      </c>
      <c r="X16" s="896">
        <v>2368416</v>
      </c>
      <c r="Y16" s="758">
        <v>9.0053460230643125</v>
      </c>
      <c r="Z16" s="760">
        <v>1873233649.8111019</v>
      </c>
      <c r="AA16" s="758">
        <v>9.2353736483046447</v>
      </c>
    </row>
    <row r="17" spans="1:27" s="464" customFormat="1" ht="54" customHeight="1">
      <c r="A17" s="762" t="s">
        <v>176</v>
      </c>
      <c r="B17" s="877">
        <v>18461</v>
      </c>
      <c r="C17" s="758">
        <v>4367760.6789999995</v>
      </c>
      <c r="D17" s="877">
        <v>76279</v>
      </c>
      <c r="E17" s="758">
        <v>14566251.352</v>
      </c>
      <c r="F17" s="877">
        <v>10</v>
      </c>
      <c r="G17" s="758">
        <v>850</v>
      </c>
      <c r="H17" s="877">
        <v>0</v>
      </c>
      <c r="I17" s="758">
        <v>0</v>
      </c>
      <c r="J17" s="877">
        <v>94750</v>
      </c>
      <c r="K17" s="758">
        <v>18934862.030999999</v>
      </c>
      <c r="L17" s="877">
        <v>47</v>
      </c>
      <c r="M17" s="758">
        <v>1943.4946000000004</v>
      </c>
      <c r="N17" s="877">
        <v>1371</v>
      </c>
      <c r="O17" s="758">
        <v>530887091.59414047</v>
      </c>
      <c r="P17" s="877">
        <v>576</v>
      </c>
      <c r="Q17" s="758">
        <v>109016.141</v>
      </c>
      <c r="R17" s="877">
        <v>2813</v>
      </c>
      <c r="S17" s="758">
        <v>5404046.2059199996</v>
      </c>
      <c r="T17" s="877">
        <v>0</v>
      </c>
      <c r="U17" s="758">
        <v>0</v>
      </c>
      <c r="V17" s="877">
        <v>2974</v>
      </c>
      <c r="W17" s="758">
        <v>3367000</v>
      </c>
      <c r="X17" s="896">
        <v>102531</v>
      </c>
      <c r="Y17" s="758">
        <v>0.38985006565181418</v>
      </c>
      <c r="Z17" s="760">
        <v>558703959.4666605</v>
      </c>
      <c r="AA17" s="758">
        <v>2.7545094681500006</v>
      </c>
    </row>
    <row r="18" spans="1:27" s="464" customFormat="1" ht="54" customHeight="1">
      <c r="A18" s="762" t="s">
        <v>177</v>
      </c>
      <c r="B18" s="877">
        <v>1317307</v>
      </c>
      <c r="C18" s="758">
        <v>467621710.25</v>
      </c>
      <c r="D18" s="877">
        <v>522099</v>
      </c>
      <c r="E18" s="758">
        <v>112343490.17999999</v>
      </c>
      <c r="F18" s="877">
        <v>36501</v>
      </c>
      <c r="G18" s="758">
        <v>22068027.280000001</v>
      </c>
      <c r="H18" s="877">
        <v>0</v>
      </c>
      <c r="I18" s="758">
        <v>0</v>
      </c>
      <c r="J18" s="877">
        <v>1875907</v>
      </c>
      <c r="K18" s="758">
        <v>602033227.70999992</v>
      </c>
      <c r="L18" s="877">
        <v>0</v>
      </c>
      <c r="M18" s="758">
        <v>0</v>
      </c>
      <c r="N18" s="877">
        <v>1076</v>
      </c>
      <c r="O18" s="758">
        <v>1030068331.17</v>
      </c>
      <c r="P18" s="877">
        <v>27071</v>
      </c>
      <c r="Q18" s="758">
        <v>8263148.1599999992</v>
      </c>
      <c r="R18" s="877">
        <v>24218</v>
      </c>
      <c r="S18" s="758">
        <v>28611460.039999999</v>
      </c>
      <c r="T18" s="877">
        <v>13330</v>
      </c>
      <c r="U18" s="758">
        <v>3333820.97</v>
      </c>
      <c r="V18" s="877">
        <v>10598</v>
      </c>
      <c r="W18" s="758">
        <v>4183642.5</v>
      </c>
      <c r="X18" s="896">
        <v>1952200</v>
      </c>
      <c r="Y18" s="758">
        <v>7.4227823601200766</v>
      </c>
      <c r="Z18" s="760">
        <v>1676493630.5499997</v>
      </c>
      <c r="AA18" s="758">
        <v>8.2654105101589277</v>
      </c>
    </row>
    <row r="19" spans="1:27" s="464" customFormat="1" ht="54" customHeight="1">
      <c r="A19" s="762" t="s">
        <v>178</v>
      </c>
      <c r="B19" s="877">
        <v>6197</v>
      </c>
      <c r="C19" s="758">
        <v>1190387.3609999991</v>
      </c>
      <c r="D19" s="877">
        <v>12575</v>
      </c>
      <c r="E19" s="758">
        <v>2440066.1636900008</v>
      </c>
      <c r="F19" s="877">
        <v>1886</v>
      </c>
      <c r="G19" s="758">
        <v>352640</v>
      </c>
      <c r="H19" s="877">
        <v>0</v>
      </c>
      <c r="I19" s="758">
        <v>0</v>
      </c>
      <c r="J19" s="877">
        <v>20658</v>
      </c>
      <c r="K19" s="758">
        <v>3983093.5246899999</v>
      </c>
      <c r="L19" s="877">
        <v>273</v>
      </c>
      <c r="M19" s="758">
        <v>6975.9920000000029</v>
      </c>
      <c r="N19" s="877">
        <v>0</v>
      </c>
      <c r="O19" s="758">
        <v>0</v>
      </c>
      <c r="P19" s="877">
        <v>113</v>
      </c>
      <c r="Q19" s="758">
        <v>20914.232370000002</v>
      </c>
      <c r="R19" s="877">
        <v>137</v>
      </c>
      <c r="S19" s="758">
        <v>103445</v>
      </c>
      <c r="T19" s="877">
        <v>0</v>
      </c>
      <c r="U19" s="758">
        <v>0</v>
      </c>
      <c r="V19" s="877">
        <v>202</v>
      </c>
      <c r="W19" s="758">
        <v>365799.99999999994</v>
      </c>
      <c r="X19" s="896">
        <v>21383</v>
      </c>
      <c r="Y19" s="758">
        <v>8.130383936402398E-2</v>
      </c>
      <c r="Z19" s="760">
        <v>4480228.7490599994</v>
      </c>
      <c r="AA19" s="758">
        <v>2.2088321193471001E-2</v>
      </c>
    </row>
    <row r="20" spans="1:27" s="464" customFormat="1" ht="54" customHeight="1">
      <c r="A20" s="762" t="s">
        <v>179</v>
      </c>
      <c r="B20" s="877">
        <v>594170</v>
      </c>
      <c r="C20" s="758">
        <v>303112086.29102993</v>
      </c>
      <c r="D20" s="877">
        <v>1155853</v>
      </c>
      <c r="E20" s="758">
        <v>544502131.9412663</v>
      </c>
      <c r="F20" s="877">
        <v>149793</v>
      </c>
      <c r="G20" s="758">
        <v>265476522.83048886</v>
      </c>
      <c r="H20" s="877">
        <v>0</v>
      </c>
      <c r="I20" s="758">
        <v>0</v>
      </c>
      <c r="J20" s="877">
        <v>1899816</v>
      </c>
      <c r="K20" s="758">
        <v>1113090741.0627851</v>
      </c>
      <c r="L20" s="877">
        <v>6140</v>
      </c>
      <c r="M20" s="758">
        <v>260869.10132000002</v>
      </c>
      <c r="N20" s="877">
        <v>2242</v>
      </c>
      <c r="O20" s="758">
        <v>857409338.20990705</v>
      </c>
      <c r="P20" s="877">
        <v>15626</v>
      </c>
      <c r="Q20" s="758">
        <v>8015476.5554899806</v>
      </c>
      <c r="R20" s="877">
        <v>6327</v>
      </c>
      <c r="S20" s="758">
        <v>10960197.842879999</v>
      </c>
      <c r="T20" s="877">
        <v>1583</v>
      </c>
      <c r="U20" s="758">
        <v>1425492.659</v>
      </c>
      <c r="V20" s="877">
        <v>140508</v>
      </c>
      <c r="W20" s="758">
        <v>49873645</v>
      </c>
      <c r="X20" s="896">
        <v>2072242</v>
      </c>
      <c r="Y20" s="758">
        <v>7.879213893812083</v>
      </c>
      <c r="Z20" s="760">
        <v>2041035760.4313822</v>
      </c>
      <c r="AA20" s="758">
        <v>10.062667771869375</v>
      </c>
    </row>
    <row r="21" spans="1:27" s="464" customFormat="1" ht="54" customHeight="1">
      <c r="A21" s="762" t="s">
        <v>180</v>
      </c>
      <c r="B21" s="877">
        <v>174674</v>
      </c>
      <c r="C21" s="758">
        <v>25208026.27</v>
      </c>
      <c r="D21" s="877">
        <v>377836</v>
      </c>
      <c r="E21" s="758">
        <v>58611897.810000002</v>
      </c>
      <c r="F21" s="877">
        <v>327</v>
      </c>
      <c r="G21" s="758">
        <v>763360.1100000001</v>
      </c>
      <c r="H21" s="877">
        <v>0</v>
      </c>
      <c r="I21" s="758">
        <v>0</v>
      </c>
      <c r="J21" s="877">
        <v>552837</v>
      </c>
      <c r="K21" s="758">
        <v>84583284.189999998</v>
      </c>
      <c r="L21" s="877">
        <v>710643</v>
      </c>
      <c r="M21" s="758">
        <v>77372951.42899999</v>
      </c>
      <c r="N21" s="877">
        <v>154561</v>
      </c>
      <c r="O21" s="758">
        <v>333624025.67189997</v>
      </c>
      <c r="P21" s="877">
        <v>806</v>
      </c>
      <c r="Q21" s="758">
        <v>323524.3</v>
      </c>
      <c r="R21" s="877">
        <v>16</v>
      </c>
      <c r="S21" s="758">
        <v>3830.56</v>
      </c>
      <c r="T21" s="877">
        <v>0</v>
      </c>
      <c r="U21" s="758">
        <v>0</v>
      </c>
      <c r="V21" s="877">
        <v>99298</v>
      </c>
      <c r="W21" s="758">
        <v>31476450</v>
      </c>
      <c r="X21" s="896">
        <v>1518161</v>
      </c>
      <c r="Y21" s="758">
        <v>5.7724509223554232</v>
      </c>
      <c r="Z21" s="760">
        <v>527384066.15089995</v>
      </c>
      <c r="AA21" s="758">
        <v>2.6000968472656512</v>
      </c>
    </row>
    <row r="22" spans="1:27" s="464" customFormat="1" ht="54" customHeight="1">
      <c r="A22" s="763" t="s">
        <v>181</v>
      </c>
      <c r="B22" s="877">
        <v>70653</v>
      </c>
      <c r="C22" s="758">
        <v>21496274.928799998</v>
      </c>
      <c r="D22" s="877">
        <v>25720</v>
      </c>
      <c r="E22" s="758">
        <v>5111534.6640500007</v>
      </c>
      <c r="F22" s="877">
        <v>6819</v>
      </c>
      <c r="G22" s="758">
        <v>4709737.1656799996</v>
      </c>
      <c r="H22" s="877">
        <v>0</v>
      </c>
      <c r="I22" s="758">
        <v>0</v>
      </c>
      <c r="J22" s="877">
        <v>103192</v>
      </c>
      <c r="K22" s="758">
        <v>31317546.758529998</v>
      </c>
      <c r="L22" s="877">
        <v>1120</v>
      </c>
      <c r="M22" s="758">
        <v>20350.485000000001</v>
      </c>
      <c r="N22" s="877">
        <v>162</v>
      </c>
      <c r="O22" s="758">
        <v>166457011.54999998</v>
      </c>
      <c r="P22" s="877">
        <v>710</v>
      </c>
      <c r="Q22" s="758">
        <v>363917.18949000002</v>
      </c>
      <c r="R22" s="877">
        <v>0</v>
      </c>
      <c r="S22" s="758">
        <v>0</v>
      </c>
      <c r="T22" s="877">
        <v>0</v>
      </c>
      <c r="U22" s="758">
        <v>0</v>
      </c>
      <c r="V22" s="877">
        <v>8737</v>
      </c>
      <c r="W22" s="758">
        <v>4059340</v>
      </c>
      <c r="X22" s="896">
        <v>113921</v>
      </c>
      <c r="Y22" s="758">
        <v>0.43315786766071063</v>
      </c>
      <c r="Z22" s="760">
        <v>202218165.98301998</v>
      </c>
      <c r="AA22" s="758">
        <v>0.99697137167934358</v>
      </c>
    </row>
    <row r="23" spans="1:27" s="464" customFormat="1" ht="54" customHeight="1">
      <c r="A23" s="762" t="s">
        <v>182</v>
      </c>
      <c r="B23" s="877">
        <v>34163</v>
      </c>
      <c r="C23" s="758">
        <v>10007375.4111</v>
      </c>
      <c r="D23" s="877">
        <v>331361</v>
      </c>
      <c r="E23" s="758">
        <v>73259117.642000005</v>
      </c>
      <c r="F23" s="877">
        <v>15572</v>
      </c>
      <c r="G23" s="758">
        <v>3430342</v>
      </c>
      <c r="H23" s="877">
        <v>34345</v>
      </c>
      <c r="I23" s="758">
        <v>4347513.9469099995</v>
      </c>
      <c r="J23" s="877">
        <v>415441</v>
      </c>
      <c r="K23" s="758">
        <v>91044349.000009999</v>
      </c>
      <c r="L23" s="877">
        <v>0</v>
      </c>
      <c r="M23" s="758">
        <v>0</v>
      </c>
      <c r="N23" s="877">
        <v>1401773</v>
      </c>
      <c r="O23" s="758">
        <v>1213018540.5123899</v>
      </c>
      <c r="P23" s="877">
        <v>40312</v>
      </c>
      <c r="Q23" s="758">
        <v>10099697.833000001</v>
      </c>
      <c r="R23" s="877">
        <v>10870</v>
      </c>
      <c r="S23" s="758">
        <v>31705061.807999998</v>
      </c>
      <c r="T23" s="877">
        <v>0</v>
      </c>
      <c r="U23" s="758">
        <v>0</v>
      </c>
      <c r="V23" s="877">
        <v>8106</v>
      </c>
      <c r="W23" s="758">
        <v>4674930</v>
      </c>
      <c r="X23" s="896">
        <v>1876502</v>
      </c>
      <c r="Y23" s="758">
        <v>7.1349584798330312</v>
      </c>
      <c r="Z23" s="760">
        <v>1350542579.1533999</v>
      </c>
      <c r="AA23" s="758">
        <v>6.6584140999626289</v>
      </c>
    </row>
    <row r="24" spans="1:27" s="464" customFormat="1" ht="54" customHeight="1">
      <c r="A24" s="762" t="s">
        <v>183</v>
      </c>
      <c r="B24" s="877">
        <v>3938</v>
      </c>
      <c r="C24" s="758">
        <v>360191</v>
      </c>
      <c r="D24" s="877">
        <v>13763</v>
      </c>
      <c r="E24" s="758">
        <v>1186241</v>
      </c>
      <c r="F24" s="877">
        <v>45794</v>
      </c>
      <c r="G24" s="758">
        <v>11368887</v>
      </c>
      <c r="H24" s="877">
        <v>0</v>
      </c>
      <c r="I24" s="758">
        <v>0</v>
      </c>
      <c r="J24" s="877">
        <v>63495</v>
      </c>
      <c r="K24" s="758">
        <v>12915319</v>
      </c>
      <c r="L24" s="877">
        <v>4434</v>
      </c>
      <c r="M24" s="758">
        <v>102434</v>
      </c>
      <c r="N24" s="877">
        <v>960</v>
      </c>
      <c r="O24" s="758">
        <v>48740724</v>
      </c>
      <c r="P24" s="877">
        <v>0</v>
      </c>
      <c r="Q24" s="758">
        <v>0</v>
      </c>
      <c r="R24" s="877">
        <v>0</v>
      </c>
      <c r="S24" s="758">
        <v>0</v>
      </c>
      <c r="T24" s="877">
        <v>0</v>
      </c>
      <c r="U24" s="758">
        <v>0</v>
      </c>
      <c r="V24" s="877">
        <v>283</v>
      </c>
      <c r="W24" s="758">
        <v>3355890.0000000065</v>
      </c>
      <c r="X24" s="896">
        <v>69172</v>
      </c>
      <c r="Y24" s="758">
        <v>0.26301029680064847</v>
      </c>
      <c r="Z24" s="760">
        <v>65114367.000000007</v>
      </c>
      <c r="AA24" s="758">
        <v>0.32102536124016279</v>
      </c>
    </row>
    <row r="25" spans="1:27" s="464" customFormat="1" ht="54" customHeight="1">
      <c r="A25" s="762" t="s">
        <v>184</v>
      </c>
      <c r="B25" s="877">
        <v>0</v>
      </c>
      <c r="C25" s="758">
        <v>0</v>
      </c>
      <c r="D25" s="877">
        <v>0</v>
      </c>
      <c r="E25" s="758">
        <v>0</v>
      </c>
      <c r="F25" s="877">
        <v>0</v>
      </c>
      <c r="G25" s="758">
        <v>0</v>
      </c>
      <c r="H25" s="877">
        <v>0</v>
      </c>
      <c r="I25" s="758">
        <v>0</v>
      </c>
      <c r="J25" s="877">
        <v>0</v>
      </c>
      <c r="K25" s="758">
        <v>0</v>
      </c>
      <c r="L25" s="877">
        <v>0</v>
      </c>
      <c r="M25" s="758">
        <v>0</v>
      </c>
      <c r="N25" s="877">
        <v>0</v>
      </c>
      <c r="O25" s="758">
        <v>0</v>
      </c>
      <c r="P25" s="877">
        <v>0</v>
      </c>
      <c r="Q25" s="758">
        <v>0</v>
      </c>
      <c r="R25" s="877">
        <v>0</v>
      </c>
      <c r="S25" s="758">
        <v>0</v>
      </c>
      <c r="T25" s="877">
        <v>0</v>
      </c>
      <c r="U25" s="758">
        <v>0</v>
      </c>
      <c r="V25" s="877">
        <v>0</v>
      </c>
      <c r="W25" s="758">
        <v>0</v>
      </c>
      <c r="X25" s="896">
        <v>0</v>
      </c>
      <c r="Y25" s="758">
        <v>0</v>
      </c>
      <c r="Z25" s="760">
        <v>0</v>
      </c>
      <c r="AA25" s="758">
        <v>0</v>
      </c>
    </row>
    <row r="26" spans="1:27" s="464" customFormat="1" ht="54" customHeight="1">
      <c r="A26" s="762" t="s">
        <v>768</v>
      </c>
      <c r="B26" s="877">
        <v>6287</v>
      </c>
      <c r="C26" s="758">
        <v>2179229</v>
      </c>
      <c r="D26" s="877">
        <v>30569</v>
      </c>
      <c r="E26" s="758">
        <v>4195345.0699999994</v>
      </c>
      <c r="F26" s="877">
        <v>275</v>
      </c>
      <c r="G26" s="758">
        <v>229186</v>
      </c>
      <c r="H26" s="877">
        <v>0</v>
      </c>
      <c r="I26" s="758">
        <v>0</v>
      </c>
      <c r="J26" s="877">
        <v>37131</v>
      </c>
      <c r="K26" s="758">
        <v>6603760.0699999994</v>
      </c>
      <c r="L26" s="877">
        <v>0</v>
      </c>
      <c r="M26" s="758">
        <v>0</v>
      </c>
      <c r="N26" s="877">
        <v>179</v>
      </c>
      <c r="O26" s="758">
        <v>65143512.549999997</v>
      </c>
      <c r="P26" s="877">
        <v>77</v>
      </c>
      <c r="Q26" s="758">
        <v>2439.88</v>
      </c>
      <c r="R26" s="877">
        <v>0</v>
      </c>
      <c r="S26" s="758">
        <v>0</v>
      </c>
      <c r="T26" s="877">
        <v>0</v>
      </c>
      <c r="U26" s="758">
        <v>0</v>
      </c>
      <c r="V26" s="877">
        <v>12588</v>
      </c>
      <c r="W26" s="758">
        <v>56637150</v>
      </c>
      <c r="X26" s="896">
        <v>49975</v>
      </c>
      <c r="Y26" s="758">
        <v>0.19001820942884995</v>
      </c>
      <c r="Z26" s="760">
        <v>128386862.5</v>
      </c>
      <c r="AA26" s="758">
        <v>0.63296996978491094</v>
      </c>
    </row>
    <row r="27" spans="1:27" s="464" customFormat="1" ht="54" customHeight="1">
      <c r="A27" s="762" t="s">
        <v>185</v>
      </c>
      <c r="B27" s="877">
        <v>95968</v>
      </c>
      <c r="C27" s="758">
        <v>19170951.25</v>
      </c>
      <c r="D27" s="877">
        <v>97699</v>
      </c>
      <c r="E27" s="758">
        <v>20209820.860000003</v>
      </c>
      <c r="F27" s="877">
        <v>129</v>
      </c>
      <c r="G27" s="758">
        <v>94265.8</v>
      </c>
      <c r="H27" s="877">
        <v>0</v>
      </c>
      <c r="I27" s="758">
        <v>0</v>
      </c>
      <c r="J27" s="877">
        <v>193796</v>
      </c>
      <c r="K27" s="758">
        <v>39475037.910000004</v>
      </c>
      <c r="L27" s="877">
        <v>107</v>
      </c>
      <c r="M27" s="758">
        <v>4616.6900000000005</v>
      </c>
      <c r="N27" s="877">
        <v>613</v>
      </c>
      <c r="O27" s="758">
        <v>694915656.68999994</v>
      </c>
      <c r="P27" s="877">
        <v>909</v>
      </c>
      <c r="Q27" s="758">
        <v>199641.79</v>
      </c>
      <c r="R27" s="877">
        <v>0</v>
      </c>
      <c r="S27" s="758">
        <v>0</v>
      </c>
      <c r="T27" s="877">
        <v>0</v>
      </c>
      <c r="U27" s="758">
        <v>0</v>
      </c>
      <c r="V27" s="877">
        <v>25991</v>
      </c>
      <c r="W27" s="758">
        <v>11721010</v>
      </c>
      <c r="X27" s="896">
        <v>221416</v>
      </c>
      <c r="Y27" s="758">
        <v>0.8418823783671483</v>
      </c>
      <c r="Z27" s="760">
        <v>746315963.07999992</v>
      </c>
      <c r="AA27" s="758">
        <v>3.6794698725560355</v>
      </c>
    </row>
    <row r="28" spans="1:27" s="464" customFormat="1" ht="54" customHeight="1">
      <c r="A28" s="762" t="s">
        <v>186</v>
      </c>
      <c r="B28" s="877">
        <v>1194978</v>
      </c>
      <c r="C28" s="758">
        <v>239471850.54100001</v>
      </c>
      <c r="D28" s="877">
        <v>2918718</v>
      </c>
      <c r="E28" s="758">
        <v>529821499.85500008</v>
      </c>
      <c r="F28" s="877">
        <v>42171</v>
      </c>
      <c r="G28" s="758">
        <v>11823591.637</v>
      </c>
      <c r="H28" s="877">
        <v>0</v>
      </c>
      <c r="I28" s="758">
        <v>0</v>
      </c>
      <c r="J28" s="877">
        <v>4155867</v>
      </c>
      <c r="K28" s="758">
        <v>781116942.03299999</v>
      </c>
      <c r="L28" s="877">
        <v>246291</v>
      </c>
      <c r="M28" s="758">
        <v>5187707.9329999993</v>
      </c>
      <c r="N28" s="877">
        <v>1984</v>
      </c>
      <c r="O28" s="758">
        <v>1243259578.7909901</v>
      </c>
      <c r="P28" s="877">
        <v>25868</v>
      </c>
      <c r="Q28" s="758">
        <v>11784435.825999998</v>
      </c>
      <c r="R28" s="877">
        <v>554</v>
      </c>
      <c r="S28" s="758">
        <v>798268.23731999984</v>
      </c>
      <c r="T28" s="877">
        <v>35564</v>
      </c>
      <c r="U28" s="758">
        <v>30293897.985440001</v>
      </c>
      <c r="V28" s="877">
        <v>140384</v>
      </c>
      <c r="W28" s="758">
        <v>52546500</v>
      </c>
      <c r="X28" s="896">
        <v>4606512</v>
      </c>
      <c r="Y28" s="758">
        <v>17.515180829464942</v>
      </c>
      <c r="Z28" s="760">
        <v>2124987330.8057501</v>
      </c>
      <c r="AA28" s="758">
        <v>10.476563881864738</v>
      </c>
    </row>
    <row r="29" spans="1:27" s="464" customFormat="1" ht="54" customHeight="1">
      <c r="A29" s="762" t="s">
        <v>187</v>
      </c>
      <c r="B29" s="877">
        <v>69504</v>
      </c>
      <c r="C29" s="758">
        <v>27237562.823990002</v>
      </c>
      <c r="D29" s="877">
        <v>54953</v>
      </c>
      <c r="E29" s="758">
        <v>25735301.857450001</v>
      </c>
      <c r="F29" s="877">
        <v>12552</v>
      </c>
      <c r="G29" s="758">
        <v>11262273.406000001</v>
      </c>
      <c r="H29" s="877">
        <v>0</v>
      </c>
      <c r="I29" s="758">
        <v>0</v>
      </c>
      <c r="J29" s="877">
        <v>137009</v>
      </c>
      <c r="K29" s="758">
        <v>64235138.087439992</v>
      </c>
      <c r="L29" s="877">
        <v>992</v>
      </c>
      <c r="M29" s="758">
        <v>98094.043000000005</v>
      </c>
      <c r="N29" s="877">
        <v>1320</v>
      </c>
      <c r="O29" s="758">
        <v>91511511.019999981</v>
      </c>
      <c r="P29" s="877">
        <v>4369</v>
      </c>
      <c r="Q29" s="758">
        <v>2303329.3420000002</v>
      </c>
      <c r="R29" s="877">
        <v>23</v>
      </c>
      <c r="S29" s="758">
        <v>45640.04</v>
      </c>
      <c r="T29" s="877">
        <v>0</v>
      </c>
      <c r="U29" s="758">
        <v>0</v>
      </c>
      <c r="V29" s="877">
        <v>24690</v>
      </c>
      <c r="W29" s="758">
        <v>15453500</v>
      </c>
      <c r="X29" s="896">
        <v>168403</v>
      </c>
      <c r="Y29" s="758">
        <v>0.64031288689237853</v>
      </c>
      <c r="Z29" s="760">
        <v>173647212.53243998</v>
      </c>
      <c r="AA29" s="758">
        <v>0.85611151117500484</v>
      </c>
    </row>
    <row r="30" spans="1:27" s="464" customFormat="1" ht="54" customHeight="1">
      <c r="A30" s="764" t="s">
        <v>885</v>
      </c>
      <c r="B30" s="877">
        <v>63207</v>
      </c>
      <c r="C30" s="758">
        <v>24117377</v>
      </c>
      <c r="D30" s="877">
        <v>61313</v>
      </c>
      <c r="E30" s="758">
        <v>17063356</v>
      </c>
      <c r="F30" s="877">
        <v>6912</v>
      </c>
      <c r="G30" s="758">
        <v>2916447</v>
      </c>
      <c r="H30" s="877">
        <v>0</v>
      </c>
      <c r="I30" s="758">
        <v>0</v>
      </c>
      <c r="J30" s="877">
        <v>131432</v>
      </c>
      <c r="K30" s="758">
        <v>44097180</v>
      </c>
      <c r="L30" s="877">
        <v>0</v>
      </c>
      <c r="M30" s="758">
        <v>0</v>
      </c>
      <c r="N30" s="877">
        <v>18</v>
      </c>
      <c r="O30" s="758">
        <v>17018562</v>
      </c>
      <c r="P30" s="877">
        <v>4085</v>
      </c>
      <c r="Q30" s="758">
        <v>2259174</v>
      </c>
      <c r="R30" s="877">
        <v>0</v>
      </c>
      <c r="S30" s="758">
        <v>0</v>
      </c>
      <c r="T30" s="877">
        <v>0</v>
      </c>
      <c r="U30" s="758">
        <v>0</v>
      </c>
      <c r="V30" s="877">
        <v>11759</v>
      </c>
      <c r="W30" s="758">
        <v>4177300</v>
      </c>
      <c r="X30" s="896">
        <v>147294</v>
      </c>
      <c r="Y30" s="758">
        <v>0.56005086822637362</v>
      </c>
      <c r="Z30" s="760">
        <v>67552216</v>
      </c>
      <c r="AA30" s="758">
        <v>0.33304438855980129</v>
      </c>
    </row>
    <row r="31" spans="1:27" s="464" customFormat="1" ht="74.25" customHeight="1">
      <c r="A31" s="787" t="s">
        <v>268</v>
      </c>
      <c r="B31" s="878">
        <v>8652592</v>
      </c>
      <c r="C31" s="765">
        <v>2514801075.3724999</v>
      </c>
      <c r="D31" s="878">
        <v>10867446</v>
      </c>
      <c r="E31" s="765">
        <v>2689988304.2761164</v>
      </c>
      <c r="F31" s="878">
        <v>1502898</v>
      </c>
      <c r="G31" s="765">
        <v>587049547.02316928</v>
      </c>
      <c r="H31" s="878">
        <v>34810</v>
      </c>
      <c r="I31" s="765">
        <v>4422759.0929099992</v>
      </c>
      <c r="J31" s="878">
        <v>21057746</v>
      </c>
      <c r="K31" s="765">
        <v>5796261685.7646933</v>
      </c>
      <c r="L31" s="878">
        <v>1013782</v>
      </c>
      <c r="M31" s="765">
        <v>87657961.710009977</v>
      </c>
      <c r="N31" s="878">
        <v>1859231</v>
      </c>
      <c r="O31" s="765">
        <v>10268011780.566811</v>
      </c>
      <c r="P31" s="878">
        <v>220641</v>
      </c>
      <c r="Q31" s="765">
        <v>83617189.308349937</v>
      </c>
      <c r="R31" s="878">
        <v>310599</v>
      </c>
      <c r="S31" s="765">
        <v>663969043.51711977</v>
      </c>
      <c r="T31" s="878">
        <v>93819</v>
      </c>
      <c r="U31" s="765">
        <v>59323498.938439995</v>
      </c>
      <c r="V31" s="878">
        <v>1744293</v>
      </c>
      <c r="W31" s="765">
        <v>3324405854.8399997</v>
      </c>
      <c r="X31" s="897">
        <v>26300111</v>
      </c>
      <c r="Y31" s="788">
        <v>100</v>
      </c>
      <c r="Z31" s="450">
        <v>20283247014.645424</v>
      </c>
      <c r="AA31" s="788">
        <v>100</v>
      </c>
    </row>
    <row r="32" spans="1:27">
      <c r="A32" s="753"/>
      <c r="B32" s="899"/>
      <c r="C32" s="754"/>
      <c r="D32" s="899"/>
      <c r="E32" s="754"/>
      <c r="F32" s="899"/>
      <c r="G32" s="754"/>
      <c r="H32" s="899"/>
      <c r="I32" s="754"/>
      <c r="J32" s="899"/>
      <c r="K32" s="754"/>
      <c r="L32" s="899"/>
      <c r="M32" s="754"/>
      <c r="N32" s="899"/>
      <c r="O32" s="754"/>
      <c r="P32" s="899"/>
      <c r="Q32" s="754"/>
      <c r="R32" s="899"/>
      <c r="S32" s="754"/>
      <c r="T32" s="899"/>
      <c r="U32" s="754"/>
      <c r="V32" s="899"/>
      <c r="W32" s="754"/>
      <c r="X32" s="899"/>
      <c r="Y32" s="754"/>
      <c r="Z32" s="753"/>
      <c r="AA32" s="754"/>
    </row>
  </sheetData>
  <mergeCells count="20">
    <mergeCell ref="D6:E6"/>
    <mergeCell ref="F6:G6"/>
    <mergeCell ref="H6:I6"/>
    <mergeCell ref="J6:K6"/>
    <mergeCell ref="A1:E1"/>
    <mergeCell ref="A2:E2"/>
    <mergeCell ref="A4:A8"/>
    <mergeCell ref="B4:O4"/>
    <mergeCell ref="B6:C6"/>
    <mergeCell ref="V4:W5"/>
    <mergeCell ref="X4:AA5"/>
    <mergeCell ref="Y6:Y7"/>
    <mergeCell ref="AA6:AA7"/>
    <mergeCell ref="X3:AA3"/>
    <mergeCell ref="P4:Q5"/>
    <mergeCell ref="R4:S5"/>
    <mergeCell ref="T4:U5"/>
    <mergeCell ref="B5:K5"/>
    <mergeCell ref="L5:M5"/>
    <mergeCell ref="N5:O5"/>
  </mergeCells>
  <printOptions horizontalCentered="1"/>
  <pageMargins left="0.16" right="0.17" top="0.75" bottom="0.75" header="0.3" footer="0.3"/>
  <pageSetup paperSize="9" scale="2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S29"/>
  <sheetViews>
    <sheetView view="pageBreakPreview" zoomScale="55" zoomScaleNormal="60" zoomScaleSheetLayoutView="55" workbookViewId="0">
      <selection activeCell="I7" sqref="I7"/>
    </sheetView>
  </sheetViews>
  <sheetFormatPr defaultColWidth="9" defaultRowHeight="21"/>
  <cols>
    <col min="1" max="1" width="30.28515625" style="77" customWidth="1"/>
    <col min="2" max="2" width="21" style="76" customWidth="1"/>
    <col min="3" max="3" width="20.85546875" style="77" bestFit="1" customWidth="1"/>
    <col min="4" max="4" width="18.5703125" style="76" customWidth="1"/>
    <col min="5" max="5" width="18.7109375" style="77" bestFit="1" customWidth="1"/>
    <col min="6" max="6" width="18.5703125" style="76" customWidth="1"/>
    <col min="7" max="7" width="23.42578125" style="77" bestFit="1" customWidth="1"/>
    <col min="8" max="8" width="15" style="76" customWidth="1"/>
    <col min="9" max="9" width="17" style="77" bestFit="1" customWidth="1"/>
    <col min="10" max="10" width="16.7109375" style="76" customWidth="1"/>
    <col min="11" max="11" width="18.7109375" style="77" bestFit="1" customWidth="1"/>
    <col min="12" max="12" width="15" style="76" customWidth="1"/>
    <col min="13" max="13" width="17" style="77" bestFit="1" customWidth="1"/>
    <col min="14" max="14" width="18.5703125" style="76" customWidth="1"/>
    <col min="15" max="15" width="20.85546875" style="77" bestFit="1" customWidth="1"/>
    <col min="16" max="16" width="20.140625" style="76" customWidth="1"/>
    <col min="17" max="17" width="10.7109375" style="77" customWidth="1"/>
    <col min="18" max="18" width="20.5703125" style="77" bestFit="1" customWidth="1"/>
    <col min="19" max="19" width="10.7109375" style="77" customWidth="1"/>
    <col min="20" max="16384" width="9" style="77"/>
  </cols>
  <sheetData>
    <row r="1" spans="1:19" s="686" customFormat="1" ht="28.5">
      <c r="A1" s="1742" t="s">
        <v>926</v>
      </c>
      <c r="B1" s="1743"/>
      <c r="C1" s="1742"/>
      <c r="D1" s="1743"/>
      <c r="E1" s="1742"/>
      <c r="F1" s="901"/>
      <c r="H1" s="901"/>
      <c r="J1" s="901"/>
      <c r="L1" s="901"/>
      <c r="N1" s="901"/>
      <c r="P1" s="901"/>
    </row>
    <row r="2" spans="1:19" s="686" customFormat="1" ht="28.5">
      <c r="A2" s="1742" t="s">
        <v>927</v>
      </c>
      <c r="B2" s="1743"/>
      <c r="C2" s="1742"/>
      <c r="D2" s="1743"/>
      <c r="E2" s="1742"/>
      <c r="F2" s="901"/>
      <c r="H2" s="901"/>
      <c r="J2" s="901"/>
      <c r="L2" s="901"/>
      <c r="N2" s="901"/>
      <c r="P2" s="901"/>
    </row>
    <row r="3" spans="1:19" s="686" customFormat="1" ht="28.5">
      <c r="A3" s="768"/>
      <c r="B3" s="901"/>
      <c r="D3" s="901"/>
      <c r="F3" s="901"/>
      <c r="H3" s="901"/>
      <c r="J3" s="901"/>
      <c r="L3" s="901"/>
      <c r="N3" s="901"/>
      <c r="P3" s="1749" t="s">
        <v>267</v>
      </c>
      <c r="Q3" s="1750"/>
      <c r="R3" s="1750"/>
      <c r="S3" s="1750"/>
    </row>
    <row r="4" spans="1:19" ht="45" customHeight="1">
      <c r="A4" s="1746" t="s">
        <v>518</v>
      </c>
      <c r="B4" s="1751" t="s">
        <v>709</v>
      </c>
      <c r="C4" s="1753"/>
      <c r="D4" s="1754"/>
      <c r="E4" s="1753"/>
      <c r="F4" s="1754"/>
      <c r="G4" s="1753"/>
      <c r="H4" s="1754"/>
      <c r="I4" s="1753"/>
      <c r="J4" s="1754"/>
      <c r="K4" s="1753"/>
      <c r="L4" s="1754"/>
      <c r="M4" s="1753"/>
      <c r="N4" s="1754"/>
      <c r="O4" s="1752"/>
      <c r="P4" s="1747" t="s">
        <v>703</v>
      </c>
      <c r="Q4" s="1748"/>
      <c r="R4" s="1748"/>
      <c r="S4" s="1748"/>
    </row>
    <row r="5" spans="1:19" s="512" customFormat="1" ht="94.5" customHeight="1">
      <c r="A5" s="1746"/>
      <c r="B5" s="1747" t="s">
        <v>702</v>
      </c>
      <c r="C5" s="1748"/>
      <c r="D5" s="1751" t="s">
        <v>704</v>
      </c>
      <c r="E5" s="1752"/>
      <c r="F5" s="1747" t="s">
        <v>705</v>
      </c>
      <c r="G5" s="1748"/>
      <c r="H5" s="1751" t="s">
        <v>706</v>
      </c>
      <c r="I5" s="1752"/>
      <c r="J5" s="1751" t="s">
        <v>707</v>
      </c>
      <c r="K5" s="1752"/>
      <c r="L5" s="1751" t="s">
        <v>708</v>
      </c>
      <c r="M5" s="1752"/>
      <c r="N5" s="1751" t="s">
        <v>579</v>
      </c>
      <c r="O5" s="1752"/>
      <c r="P5" s="1747"/>
      <c r="Q5" s="1748"/>
      <c r="R5" s="1748"/>
      <c r="S5" s="1748"/>
    </row>
    <row r="6" spans="1:19" s="512" customFormat="1" ht="154.5" customHeight="1">
      <c r="A6" s="1746"/>
      <c r="B6" s="902" t="s">
        <v>793</v>
      </c>
      <c r="C6" s="769" t="s">
        <v>794</v>
      </c>
      <c r="D6" s="902" t="s">
        <v>793</v>
      </c>
      <c r="E6" s="769" t="s">
        <v>794</v>
      </c>
      <c r="F6" s="902" t="s">
        <v>793</v>
      </c>
      <c r="G6" s="769" t="s">
        <v>794</v>
      </c>
      <c r="H6" s="902" t="s">
        <v>793</v>
      </c>
      <c r="I6" s="769" t="s">
        <v>794</v>
      </c>
      <c r="J6" s="902" t="s">
        <v>793</v>
      </c>
      <c r="K6" s="769" t="s">
        <v>794</v>
      </c>
      <c r="L6" s="902" t="s">
        <v>793</v>
      </c>
      <c r="M6" s="769" t="s">
        <v>794</v>
      </c>
      <c r="N6" s="902" t="s">
        <v>793</v>
      </c>
      <c r="O6" s="769" t="s">
        <v>794</v>
      </c>
      <c r="P6" s="908" t="s">
        <v>793</v>
      </c>
      <c r="Q6" s="771" t="s">
        <v>519</v>
      </c>
      <c r="R6" s="770" t="s">
        <v>794</v>
      </c>
      <c r="S6" s="771" t="s">
        <v>519</v>
      </c>
    </row>
    <row r="7" spans="1:19" s="738" customFormat="1" ht="90" customHeight="1">
      <c r="A7" s="772" t="s">
        <v>789</v>
      </c>
      <c r="B7" s="903">
        <v>634404</v>
      </c>
      <c r="C7" s="618">
        <v>200739.53921987989</v>
      </c>
      <c r="D7" s="903">
        <v>84490</v>
      </c>
      <c r="E7" s="618">
        <v>5925.1537736100008</v>
      </c>
      <c r="F7" s="903">
        <v>852513</v>
      </c>
      <c r="G7" s="618">
        <v>1009308.9042683148</v>
      </c>
      <c r="H7" s="903">
        <v>62</v>
      </c>
      <c r="I7" s="618">
        <v>7.7778328800000009</v>
      </c>
      <c r="J7" s="903">
        <v>0</v>
      </c>
      <c r="K7" s="618">
        <v>0</v>
      </c>
      <c r="L7" s="903">
        <v>6</v>
      </c>
      <c r="M7" s="618">
        <v>1.575</v>
      </c>
      <c r="N7" s="903">
        <v>237671</v>
      </c>
      <c r="O7" s="618">
        <v>757170.94400000002</v>
      </c>
      <c r="P7" s="909">
        <v>1809146</v>
      </c>
      <c r="Q7" s="774">
        <v>43.262768182407321</v>
      </c>
      <c r="R7" s="773">
        <v>1973153.8940946846</v>
      </c>
      <c r="S7" s="774">
        <v>49.549460793897971</v>
      </c>
    </row>
    <row r="8" spans="1:19" s="738" customFormat="1" ht="90" customHeight="1">
      <c r="A8" s="775" t="s">
        <v>790</v>
      </c>
      <c r="B8" s="903">
        <v>95563</v>
      </c>
      <c r="C8" s="618">
        <v>17563.552948980003</v>
      </c>
      <c r="D8" s="903">
        <v>6597</v>
      </c>
      <c r="E8" s="618">
        <v>460.03964212</v>
      </c>
      <c r="F8" s="903">
        <v>2666</v>
      </c>
      <c r="G8" s="618">
        <v>12826.949840085001</v>
      </c>
      <c r="H8" s="903">
        <v>183</v>
      </c>
      <c r="I8" s="618">
        <v>73.98519202</v>
      </c>
      <c r="J8" s="903">
        <v>202</v>
      </c>
      <c r="K8" s="618">
        <v>299.52620000000002</v>
      </c>
      <c r="L8" s="903">
        <v>161</v>
      </c>
      <c r="M8" s="618">
        <v>77.140571230000006</v>
      </c>
      <c r="N8" s="903">
        <v>2693</v>
      </c>
      <c r="O8" s="618">
        <v>595.3791286500001</v>
      </c>
      <c r="P8" s="909">
        <v>108065</v>
      </c>
      <c r="Q8" s="774">
        <v>2.5841977616134058</v>
      </c>
      <c r="R8" s="773">
        <v>31896.573523085004</v>
      </c>
      <c r="S8" s="774">
        <v>0.80098061482777783</v>
      </c>
    </row>
    <row r="9" spans="1:19" s="738" customFormat="1" ht="90" customHeight="1">
      <c r="A9" s="775" t="s">
        <v>791</v>
      </c>
      <c r="B9" s="903">
        <v>665548</v>
      </c>
      <c r="C9" s="618">
        <v>167570.08678907991</v>
      </c>
      <c r="D9" s="903">
        <v>68900</v>
      </c>
      <c r="E9" s="618">
        <v>4646.3442730099996</v>
      </c>
      <c r="F9" s="903">
        <v>15882</v>
      </c>
      <c r="G9" s="618">
        <v>166706.76726889002</v>
      </c>
      <c r="H9" s="903">
        <v>4427</v>
      </c>
      <c r="I9" s="618">
        <v>1603.4804920599997</v>
      </c>
      <c r="J9" s="903">
        <v>23141</v>
      </c>
      <c r="K9" s="618">
        <v>51325.148333679994</v>
      </c>
      <c r="L9" s="903">
        <v>6298</v>
      </c>
      <c r="M9" s="618">
        <v>2242.0607024699998</v>
      </c>
      <c r="N9" s="903">
        <v>41</v>
      </c>
      <c r="O9" s="618">
        <v>52</v>
      </c>
      <c r="P9" s="909">
        <v>784237</v>
      </c>
      <c r="Q9" s="774">
        <v>18.753745430753828</v>
      </c>
      <c r="R9" s="773">
        <v>394145.88785918994</v>
      </c>
      <c r="S9" s="774">
        <v>9.8977156703307188</v>
      </c>
    </row>
    <row r="10" spans="1:19" s="738" customFormat="1" ht="90" customHeight="1">
      <c r="A10" s="775" t="s">
        <v>792</v>
      </c>
      <c r="B10" s="903">
        <v>749653</v>
      </c>
      <c r="C10" s="618">
        <v>186446.96895107997</v>
      </c>
      <c r="D10" s="903">
        <v>17976</v>
      </c>
      <c r="E10" s="618">
        <v>2611.5630920000003</v>
      </c>
      <c r="F10" s="903">
        <v>14451</v>
      </c>
      <c r="G10" s="618">
        <v>495321.20859818981</v>
      </c>
      <c r="H10" s="903">
        <v>2988</v>
      </c>
      <c r="I10" s="618">
        <v>895.06974408000019</v>
      </c>
      <c r="J10" s="903">
        <v>6396</v>
      </c>
      <c r="K10" s="618">
        <v>7265.9145495900002</v>
      </c>
      <c r="L10" s="903">
        <v>2247</v>
      </c>
      <c r="M10" s="618">
        <v>1834.1890496200006</v>
      </c>
      <c r="N10" s="903">
        <v>98846</v>
      </c>
      <c r="O10" s="618">
        <v>62582.87283</v>
      </c>
      <c r="P10" s="909">
        <v>892557</v>
      </c>
      <c r="Q10" s="774">
        <v>21.344041100378259</v>
      </c>
      <c r="R10" s="773">
        <v>756957.78681455972</v>
      </c>
      <c r="S10" s="774">
        <v>19.008578242505795</v>
      </c>
    </row>
    <row r="11" spans="1:19" s="738" customFormat="1" ht="90" customHeight="1">
      <c r="A11" s="776" t="s">
        <v>208</v>
      </c>
      <c r="B11" s="904">
        <v>382032</v>
      </c>
      <c r="C11" s="777">
        <v>36622.24104360865</v>
      </c>
      <c r="D11" s="904">
        <v>4</v>
      </c>
      <c r="E11" s="777">
        <v>17.609371930000002</v>
      </c>
      <c r="F11" s="904">
        <v>1018</v>
      </c>
      <c r="G11" s="777">
        <v>261613.89850327789</v>
      </c>
      <c r="H11" s="904">
        <v>545</v>
      </c>
      <c r="I11" s="777">
        <v>187.19125396000001</v>
      </c>
      <c r="J11" s="904">
        <v>1509</v>
      </c>
      <c r="K11" s="777">
        <v>14157.24114122</v>
      </c>
      <c r="L11" s="904">
        <v>0</v>
      </c>
      <c r="M11" s="777">
        <v>116.70536</v>
      </c>
      <c r="N11" s="904">
        <v>202649</v>
      </c>
      <c r="O11" s="777">
        <v>513321.41767135001</v>
      </c>
      <c r="P11" s="909">
        <v>587757</v>
      </c>
      <c r="Q11" s="774">
        <v>14.05524752484718</v>
      </c>
      <c r="R11" s="773">
        <v>826036.30434534652</v>
      </c>
      <c r="S11" s="774">
        <v>20.743264678437722</v>
      </c>
    </row>
    <row r="12" spans="1:19" s="738" customFormat="1" ht="90" customHeight="1">
      <c r="A12" s="778" t="s">
        <v>335</v>
      </c>
      <c r="B12" s="905">
        <v>2527200</v>
      </c>
      <c r="C12" s="586">
        <v>608942.38895262848</v>
      </c>
      <c r="D12" s="905">
        <v>177967</v>
      </c>
      <c r="E12" s="586">
        <v>13660.710152670003</v>
      </c>
      <c r="F12" s="905">
        <v>886530</v>
      </c>
      <c r="G12" s="586">
        <v>1945777.7284787574</v>
      </c>
      <c r="H12" s="905">
        <v>8205</v>
      </c>
      <c r="I12" s="586">
        <v>2767.5045149999996</v>
      </c>
      <c r="J12" s="905">
        <v>31248</v>
      </c>
      <c r="K12" s="586">
        <v>73047.830224489997</v>
      </c>
      <c r="L12" s="905">
        <v>8712</v>
      </c>
      <c r="M12" s="586">
        <v>4271.6706833200005</v>
      </c>
      <c r="N12" s="905">
        <v>541900</v>
      </c>
      <c r="O12" s="586">
        <v>1333722.61363</v>
      </c>
      <c r="P12" s="909">
        <v>4181762</v>
      </c>
      <c r="Q12" s="774">
        <v>100</v>
      </c>
      <c r="R12" s="773">
        <v>3982190.4466368663</v>
      </c>
      <c r="S12" s="774">
        <v>100</v>
      </c>
    </row>
    <row r="13" spans="1:19" s="738" customFormat="1" ht="33.75" customHeight="1">
      <c r="A13" s="1744" t="s">
        <v>265</v>
      </c>
      <c r="B13" s="1745"/>
      <c r="C13" s="1744"/>
      <c r="D13" s="1745"/>
      <c r="E13" s="1744"/>
      <c r="F13" s="907"/>
      <c r="G13" s="779"/>
      <c r="H13" s="907"/>
      <c r="I13" s="779"/>
      <c r="J13" s="907"/>
      <c r="K13" s="779"/>
      <c r="L13" s="907"/>
      <c r="M13" s="779"/>
      <c r="N13" s="907"/>
      <c r="O13" s="77"/>
      <c r="P13" s="76"/>
      <c r="Q13" s="77"/>
      <c r="R13" s="77"/>
      <c r="S13" s="780"/>
    </row>
    <row r="14" spans="1:19" ht="33.75" customHeight="1">
      <c r="A14" s="1744" t="s">
        <v>266</v>
      </c>
      <c r="B14" s="1745"/>
      <c r="C14" s="1744"/>
      <c r="D14" s="1745"/>
      <c r="E14" s="1744"/>
    </row>
    <row r="15" spans="1:19">
      <c r="A15" s="130"/>
      <c r="B15" s="131"/>
      <c r="C15" s="130"/>
      <c r="D15" s="131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0"/>
      <c r="S15" s="130"/>
    </row>
    <row r="16" spans="1:19" ht="23.25">
      <c r="A16" s="781"/>
      <c r="B16" s="906"/>
      <c r="C16" s="782"/>
      <c r="D16" s="906"/>
      <c r="E16" s="782"/>
      <c r="F16" s="906"/>
      <c r="G16" s="782"/>
      <c r="H16" s="906"/>
      <c r="I16" s="782"/>
      <c r="J16" s="906"/>
      <c r="K16" s="782"/>
      <c r="L16" s="906"/>
      <c r="M16" s="782"/>
      <c r="N16" s="906"/>
      <c r="O16" s="782"/>
      <c r="P16" s="906"/>
      <c r="Q16" s="782"/>
      <c r="R16" s="782"/>
      <c r="S16" s="782"/>
    </row>
    <row r="29" spans="9:9">
      <c r="I29" s="76"/>
    </row>
  </sheetData>
  <mergeCells count="15">
    <mergeCell ref="P3:S3"/>
    <mergeCell ref="P4:S5"/>
    <mergeCell ref="D5:E5"/>
    <mergeCell ref="N5:O5"/>
    <mergeCell ref="F5:G5"/>
    <mergeCell ref="H5:I5"/>
    <mergeCell ref="J5:K5"/>
    <mergeCell ref="L5:M5"/>
    <mergeCell ref="B4:O4"/>
    <mergeCell ref="A1:E1"/>
    <mergeCell ref="A2:E2"/>
    <mergeCell ref="A14:E14"/>
    <mergeCell ref="A4:A6"/>
    <mergeCell ref="B5:C5"/>
    <mergeCell ref="A13:E13"/>
  </mergeCells>
  <printOptions horizontalCentered="1"/>
  <pageMargins left="0.25" right="0.25" top="0.75" bottom="0.75" header="0.3" footer="0.3"/>
  <pageSetup paperSize="9" scale="40" orientation="landscape" r:id="rId1"/>
  <headerFooter alignWithMargins="0"/>
  <rowBreaks count="1" manualBreakCount="1">
    <brk id="1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Q26"/>
  <sheetViews>
    <sheetView view="pageBreakPreview" topLeftCell="B1" zoomScale="60" zoomScaleNormal="80" workbookViewId="0">
      <selection activeCell="I16" sqref="I16"/>
    </sheetView>
  </sheetViews>
  <sheetFormatPr defaultColWidth="25.42578125" defaultRowHeight="25.5" customHeight="1"/>
  <cols>
    <col min="1" max="1" width="9.7109375" style="41" hidden="1" customWidth="1"/>
    <col min="2" max="2" width="42.140625" style="47" bestFit="1" customWidth="1"/>
    <col min="3" max="3" width="19.85546875" style="43" bestFit="1" customWidth="1"/>
    <col min="4" max="4" width="21.28515625" style="43" customWidth="1"/>
    <col min="5" max="5" width="18.7109375" style="43" bestFit="1" customWidth="1"/>
    <col min="6" max="6" width="19.85546875" style="43" bestFit="1" customWidth="1"/>
    <col min="7" max="7" width="17.5703125" style="43" bestFit="1" customWidth="1"/>
    <col min="8" max="8" width="18.7109375" style="43" bestFit="1" customWidth="1"/>
    <col min="9" max="9" width="21" style="43" customWidth="1"/>
    <col min="10" max="10" width="21.5703125" style="43" customWidth="1"/>
    <col min="11" max="11" width="19" style="43" customWidth="1"/>
    <col min="12" max="13" width="18.7109375" style="43" bestFit="1" customWidth="1"/>
    <col min="14" max="14" width="17.5703125" style="43" bestFit="1" customWidth="1"/>
    <col min="15" max="15" width="16.85546875" style="43" bestFit="1" customWidth="1"/>
    <col min="16" max="16" width="20.7109375" style="43" customWidth="1"/>
    <col min="17" max="17" width="25.42578125" style="43" customWidth="1"/>
    <col min="18" max="16384" width="25.42578125" style="43"/>
  </cols>
  <sheetData>
    <row r="1" spans="1:17" ht="28.5">
      <c r="A1" s="41" t="s">
        <v>342</v>
      </c>
      <c r="B1" s="1759" t="s">
        <v>818</v>
      </c>
      <c r="C1" s="1759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42"/>
    </row>
    <row r="2" spans="1:17" ht="28.5">
      <c r="B2" s="1760" t="s">
        <v>857</v>
      </c>
      <c r="C2" s="1760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17" ht="21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768" t="s">
        <v>510</v>
      </c>
      <c r="O3" s="1768"/>
      <c r="P3" s="1768"/>
    </row>
    <row r="4" spans="1:17" s="46" customFormat="1" ht="21">
      <c r="A4" s="41"/>
      <c r="B4" s="1756" t="s">
        <v>362</v>
      </c>
      <c r="C4" s="1762" t="s">
        <v>521</v>
      </c>
      <c r="D4" s="1763"/>
      <c r="E4" s="1763"/>
      <c r="F4" s="1763"/>
      <c r="G4" s="1763"/>
      <c r="H4" s="1763"/>
      <c r="I4" s="1763"/>
      <c r="J4" s="1763"/>
      <c r="K4" s="1764"/>
      <c r="L4" s="1765" t="s">
        <v>522</v>
      </c>
      <c r="M4" s="1766"/>
      <c r="N4" s="1766"/>
      <c r="O4" s="1767"/>
      <c r="P4" s="1757" t="s">
        <v>524</v>
      </c>
    </row>
    <row r="5" spans="1:17" s="46" customFormat="1" ht="39" customHeight="1">
      <c r="A5" s="41"/>
      <c r="B5" s="1761"/>
      <c r="C5" s="1769" t="s">
        <v>145</v>
      </c>
      <c r="D5" s="1770"/>
      <c r="E5" s="1770"/>
      <c r="F5" s="1771"/>
      <c r="G5" s="1755" t="s">
        <v>366</v>
      </c>
      <c r="H5" s="1756" t="s">
        <v>367</v>
      </c>
      <c r="I5" s="1755" t="s">
        <v>368</v>
      </c>
      <c r="J5" s="1755" t="s">
        <v>369</v>
      </c>
      <c r="K5" s="1758" t="s">
        <v>370</v>
      </c>
      <c r="L5" s="1756" t="s">
        <v>775</v>
      </c>
      <c r="M5" s="1756" t="s">
        <v>776</v>
      </c>
      <c r="N5" s="1756" t="s">
        <v>777</v>
      </c>
      <c r="O5" s="1757" t="s">
        <v>523</v>
      </c>
      <c r="P5" s="1758"/>
    </row>
    <row r="6" spans="1:17" s="46" customFormat="1" ht="42">
      <c r="A6" s="41"/>
      <c r="B6" s="1761"/>
      <c r="C6" s="48" t="s">
        <v>363</v>
      </c>
      <c r="D6" s="48" t="s">
        <v>520</v>
      </c>
      <c r="E6" s="48" t="s">
        <v>364</v>
      </c>
      <c r="F6" s="158" t="s">
        <v>365</v>
      </c>
      <c r="G6" s="1755"/>
      <c r="H6" s="1755"/>
      <c r="I6" s="1755"/>
      <c r="J6" s="1755"/>
      <c r="K6" s="1758"/>
      <c r="L6" s="1755"/>
      <c r="M6" s="1755"/>
      <c r="N6" s="1755"/>
      <c r="O6" s="1758"/>
      <c r="P6" s="1758"/>
    </row>
    <row r="7" spans="1:17" s="469" customFormat="1" ht="48.75" customHeight="1">
      <c r="A7" s="465" t="s">
        <v>343</v>
      </c>
      <c r="B7" s="466" t="s">
        <v>344</v>
      </c>
      <c r="C7" s="467"/>
      <c r="D7" s="467"/>
      <c r="E7" s="467"/>
      <c r="F7" s="468"/>
      <c r="G7" s="467"/>
      <c r="H7" s="467"/>
      <c r="I7" s="467"/>
      <c r="J7" s="467"/>
      <c r="K7" s="468"/>
      <c r="L7" s="467"/>
      <c r="M7" s="467"/>
      <c r="N7" s="467"/>
      <c r="O7" s="468"/>
      <c r="P7" s="468"/>
    </row>
    <row r="8" spans="1:17" s="469" customFormat="1" ht="36" customHeight="1">
      <c r="A8" s="465" t="s">
        <v>345</v>
      </c>
      <c r="B8" s="470" t="s">
        <v>149</v>
      </c>
      <c r="C8" s="471">
        <v>63862036.219059974</v>
      </c>
      <c r="D8" s="471">
        <v>315772.13560999994</v>
      </c>
      <c r="E8" s="471">
        <v>4070642.60953</v>
      </c>
      <c r="F8" s="472">
        <v>68248450.964199975</v>
      </c>
      <c r="G8" s="471">
        <v>2640212.8960999995</v>
      </c>
      <c r="H8" s="471">
        <v>4735862.9479558216</v>
      </c>
      <c r="I8" s="471">
        <v>441384.41701999999</v>
      </c>
      <c r="J8" s="471">
        <v>4850755.5169400014</v>
      </c>
      <c r="K8" s="472">
        <v>80916666.742215782</v>
      </c>
      <c r="L8" s="471">
        <v>2476365.07822</v>
      </c>
      <c r="M8" s="471">
        <v>16183145.72477</v>
      </c>
      <c r="N8" s="471">
        <v>1348679.9099100002</v>
      </c>
      <c r="O8" s="472">
        <v>20008190.712900002</v>
      </c>
      <c r="P8" s="472">
        <v>100924857.45511578</v>
      </c>
    </row>
    <row r="9" spans="1:17" s="469" customFormat="1" ht="36" customHeight="1">
      <c r="A9" s="465" t="s">
        <v>346</v>
      </c>
      <c r="B9" s="470" t="s">
        <v>150</v>
      </c>
      <c r="C9" s="471">
        <v>367489.34278000001</v>
      </c>
      <c r="D9" s="471">
        <v>0</v>
      </c>
      <c r="E9" s="471">
        <v>418255.25161000004</v>
      </c>
      <c r="F9" s="472">
        <v>785744.59438999998</v>
      </c>
      <c r="G9" s="471">
        <v>0</v>
      </c>
      <c r="H9" s="471">
        <v>0</v>
      </c>
      <c r="I9" s="471">
        <v>0</v>
      </c>
      <c r="J9" s="471">
        <v>0</v>
      </c>
      <c r="K9" s="472">
        <v>785744.59438999998</v>
      </c>
      <c r="L9" s="471">
        <v>0</v>
      </c>
      <c r="M9" s="471">
        <v>0</v>
      </c>
      <c r="N9" s="471">
        <v>0</v>
      </c>
      <c r="O9" s="472">
        <v>0</v>
      </c>
      <c r="P9" s="472">
        <v>785744.59438999998</v>
      </c>
    </row>
    <row r="10" spans="1:17" s="469" customFormat="1" ht="36" customHeight="1">
      <c r="A10" s="465" t="s">
        <v>347</v>
      </c>
      <c r="B10" s="470" t="s">
        <v>151</v>
      </c>
      <c r="C10" s="471">
        <v>2231193.2554841861</v>
      </c>
      <c r="D10" s="471">
        <v>0</v>
      </c>
      <c r="E10" s="471">
        <v>345494.37759747222</v>
      </c>
      <c r="F10" s="472">
        <v>2576687.6330816583</v>
      </c>
      <c r="G10" s="471">
        <v>67.044849999999997</v>
      </c>
      <c r="H10" s="471">
        <v>158442.62437189996</v>
      </c>
      <c r="I10" s="471">
        <v>2925.6110481000001</v>
      </c>
      <c r="J10" s="471">
        <v>263792.63162499998</v>
      </c>
      <c r="K10" s="472">
        <v>3001915.5449766582</v>
      </c>
      <c r="L10" s="471">
        <v>48591.408272511741</v>
      </c>
      <c r="M10" s="471">
        <v>1491257.444195698</v>
      </c>
      <c r="N10" s="471">
        <v>167561.92314694542</v>
      </c>
      <c r="O10" s="472">
        <v>1707410.7756151552</v>
      </c>
      <c r="P10" s="472">
        <v>4709326.320591813</v>
      </c>
    </row>
    <row r="11" spans="1:17" s="469" customFormat="1" ht="48.75" customHeight="1">
      <c r="A11" s="465" t="s">
        <v>348</v>
      </c>
      <c r="B11" s="470" t="s">
        <v>152</v>
      </c>
      <c r="C11" s="473">
        <v>61998332.306355789</v>
      </c>
      <c r="D11" s="473">
        <v>315772.13560999994</v>
      </c>
      <c r="E11" s="473">
        <v>4143403.4835425275</v>
      </c>
      <c r="F11" s="474">
        <v>66457507.92550832</v>
      </c>
      <c r="G11" s="473">
        <v>2640145.8512499994</v>
      </c>
      <c r="H11" s="473">
        <v>4577420.3235839214</v>
      </c>
      <c r="I11" s="473">
        <v>438458.8059719</v>
      </c>
      <c r="J11" s="473">
        <v>4586962.885315001</v>
      </c>
      <c r="K11" s="474">
        <v>78700495.791629136</v>
      </c>
      <c r="L11" s="473">
        <v>2427773.6699474882</v>
      </c>
      <c r="M11" s="473">
        <v>14691888.280574303</v>
      </c>
      <c r="N11" s="473">
        <v>1181117.9867630547</v>
      </c>
      <c r="O11" s="474">
        <v>18300779.937284846</v>
      </c>
      <c r="P11" s="474">
        <v>97001275.728913978</v>
      </c>
    </row>
    <row r="12" spans="1:17" s="469" customFormat="1" ht="48.75" customHeight="1">
      <c r="A12" s="465" t="s">
        <v>349</v>
      </c>
      <c r="B12" s="470" t="s">
        <v>350</v>
      </c>
      <c r="C12" s="475"/>
      <c r="D12" s="475"/>
      <c r="E12" s="475"/>
      <c r="F12" s="476"/>
      <c r="G12" s="475"/>
      <c r="H12" s="475"/>
      <c r="I12" s="475"/>
      <c r="J12" s="475"/>
      <c r="K12" s="476"/>
      <c r="L12" s="475"/>
      <c r="M12" s="475"/>
      <c r="N12" s="475"/>
      <c r="O12" s="476"/>
      <c r="P12" s="476"/>
    </row>
    <row r="13" spans="1:17" s="469" customFormat="1" ht="36" customHeight="1">
      <c r="A13" s="465" t="s">
        <v>351</v>
      </c>
      <c r="B13" s="470" t="s">
        <v>153</v>
      </c>
      <c r="C13" s="471">
        <v>319632299.94043994</v>
      </c>
      <c r="D13" s="471">
        <v>5094157.1044699997</v>
      </c>
      <c r="E13" s="471">
        <v>6962720.9956800016</v>
      </c>
      <c r="F13" s="472">
        <v>331689178.04058993</v>
      </c>
      <c r="G13" s="471">
        <v>10987556.440469999</v>
      </c>
      <c r="H13" s="471">
        <v>14742427.679044191</v>
      </c>
      <c r="I13" s="471">
        <v>1282499.9492800001</v>
      </c>
      <c r="J13" s="471">
        <v>40600.940999999999</v>
      </c>
      <c r="K13" s="472">
        <v>358742263.0503841</v>
      </c>
      <c r="L13" s="471">
        <v>8574391.7132499982</v>
      </c>
      <c r="M13" s="471">
        <v>69041640.329899982</v>
      </c>
      <c r="N13" s="471">
        <v>5182283.2307300018</v>
      </c>
      <c r="O13" s="472">
        <v>82798315.273879975</v>
      </c>
      <c r="P13" s="472">
        <v>441540578.32426405</v>
      </c>
    </row>
    <row r="14" spans="1:17" s="469" customFormat="1" ht="36" customHeight="1">
      <c r="A14" s="465" t="s">
        <v>352</v>
      </c>
      <c r="B14" s="470" t="s">
        <v>154</v>
      </c>
      <c r="C14" s="471">
        <v>1108103.2561599999</v>
      </c>
      <c r="D14" s="471">
        <v>0</v>
      </c>
      <c r="E14" s="471">
        <v>453248.11035000003</v>
      </c>
      <c r="F14" s="472">
        <v>1561351.3665099998</v>
      </c>
      <c r="G14" s="471">
        <v>0</v>
      </c>
      <c r="H14" s="471">
        <v>0</v>
      </c>
      <c r="I14" s="471">
        <v>0</v>
      </c>
      <c r="J14" s="471">
        <v>0</v>
      </c>
      <c r="K14" s="472">
        <v>1561351.3665099998</v>
      </c>
      <c r="L14" s="471">
        <v>0</v>
      </c>
      <c r="M14" s="471">
        <v>0</v>
      </c>
      <c r="N14" s="471">
        <v>0</v>
      </c>
      <c r="O14" s="472">
        <v>0</v>
      </c>
      <c r="P14" s="472">
        <v>1561351.3665099998</v>
      </c>
    </row>
    <row r="15" spans="1:17" s="469" customFormat="1" ht="36" customHeight="1">
      <c r="A15" s="465" t="s">
        <v>353</v>
      </c>
      <c r="B15" s="470" t="s">
        <v>155</v>
      </c>
      <c r="C15" s="471">
        <v>4618628.1374465246</v>
      </c>
      <c r="D15" s="471">
        <v>165.01926</v>
      </c>
      <c r="E15" s="471">
        <v>921980.78607748158</v>
      </c>
      <c r="F15" s="472">
        <v>5540773.9427840067</v>
      </c>
      <c r="G15" s="471">
        <v>858.00060999999994</v>
      </c>
      <c r="H15" s="471">
        <v>330631.51885000005</v>
      </c>
      <c r="I15" s="471">
        <v>17953.001950000002</v>
      </c>
      <c r="J15" s="471">
        <v>1547.4648299999999</v>
      </c>
      <c r="K15" s="472">
        <v>5891763.9290240072</v>
      </c>
      <c r="L15" s="471">
        <v>313092.29205162812</v>
      </c>
      <c r="M15" s="471">
        <v>4488829.767270105</v>
      </c>
      <c r="N15" s="471">
        <v>305031.58023924718</v>
      </c>
      <c r="O15" s="472">
        <v>5106953.6395609807</v>
      </c>
      <c r="P15" s="472">
        <v>10998717.568584988</v>
      </c>
    </row>
    <row r="16" spans="1:17" s="469" customFormat="1" ht="48.75" customHeight="1">
      <c r="A16" s="465" t="s">
        <v>354</v>
      </c>
      <c r="B16" s="470" t="s">
        <v>156</v>
      </c>
      <c r="C16" s="473">
        <v>316121775.05915344</v>
      </c>
      <c r="D16" s="473">
        <v>5093992.0852099992</v>
      </c>
      <c r="E16" s="473">
        <v>6493988.3199525196</v>
      </c>
      <c r="F16" s="474">
        <v>327709755.46431589</v>
      </c>
      <c r="G16" s="473">
        <v>10986698.439859999</v>
      </c>
      <c r="H16" s="473">
        <v>14411796.16019419</v>
      </c>
      <c r="I16" s="473">
        <v>1264546.9473300001</v>
      </c>
      <c r="J16" s="473">
        <v>39053.476170000002</v>
      </c>
      <c r="K16" s="474">
        <v>354411850.4878701</v>
      </c>
      <c r="L16" s="473">
        <v>8261299.4211983699</v>
      </c>
      <c r="M16" s="473">
        <v>64552810.562629879</v>
      </c>
      <c r="N16" s="473">
        <v>4877251.6504907543</v>
      </c>
      <c r="O16" s="474">
        <v>77691361.634318992</v>
      </c>
      <c r="P16" s="474">
        <v>432103212.12218904</v>
      </c>
    </row>
    <row r="17" spans="1:17" s="469" customFormat="1" ht="48.75" customHeight="1">
      <c r="A17" s="465" t="s">
        <v>355</v>
      </c>
      <c r="B17" s="470" t="s">
        <v>356</v>
      </c>
      <c r="C17" s="475"/>
      <c r="D17" s="475"/>
      <c r="E17" s="475"/>
      <c r="F17" s="476"/>
      <c r="G17" s="475"/>
      <c r="H17" s="475"/>
      <c r="I17" s="475"/>
      <c r="J17" s="475"/>
      <c r="K17" s="476"/>
      <c r="L17" s="475"/>
      <c r="M17" s="475"/>
      <c r="N17" s="475"/>
      <c r="O17" s="476"/>
      <c r="P17" s="476"/>
    </row>
    <row r="18" spans="1:17" s="469" customFormat="1" ht="36" customHeight="1">
      <c r="A18" s="465" t="s">
        <v>357</v>
      </c>
      <c r="B18" s="470" t="s">
        <v>157</v>
      </c>
      <c r="C18" s="471">
        <v>10505656.67942</v>
      </c>
      <c r="D18" s="471">
        <v>0</v>
      </c>
      <c r="E18" s="471">
        <v>29663503.924100023</v>
      </c>
      <c r="F18" s="472">
        <v>40169160.603520021</v>
      </c>
      <c r="G18" s="471">
        <v>142139.40502999999</v>
      </c>
      <c r="H18" s="471">
        <v>5776614.4289799901</v>
      </c>
      <c r="I18" s="471">
        <v>359502.16197000002</v>
      </c>
      <c r="J18" s="471">
        <v>0</v>
      </c>
      <c r="K18" s="472">
        <v>46447416.599500008</v>
      </c>
      <c r="L18" s="471">
        <v>5633121.4248600006</v>
      </c>
      <c r="M18" s="471">
        <v>355573.3395</v>
      </c>
      <c r="N18" s="471">
        <v>4908320.9831699999</v>
      </c>
      <c r="O18" s="472">
        <v>10897015.74753</v>
      </c>
      <c r="P18" s="472">
        <v>57344432.347030006</v>
      </c>
    </row>
    <row r="19" spans="1:17" s="469" customFormat="1" ht="36" customHeight="1">
      <c r="A19" s="465" t="s">
        <v>358</v>
      </c>
      <c r="B19" s="470" t="s">
        <v>158</v>
      </c>
      <c r="C19" s="471">
        <v>0</v>
      </c>
      <c r="D19" s="471">
        <v>0</v>
      </c>
      <c r="E19" s="471">
        <v>0</v>
      </c>
      <c r="F19" s="472">
        <v>0</v>
      </c>
      <c r="G19" s="471">
        <v>0</v>
      </c>
      <c r="H19" s="471">
        <v>0</v>
      </c>
      <c r="I19" s="471">
        <v>0</v>
      </c>
      <c r="J19" s="471">
        <v>0</v>
      </c>
      <c r="K19" s="472">
        <v>0</v>
      </c>
      <c r="L19" s="471">
        <v>0</v>
      </c>
      <c r="M19" s="471">
        <v>0</v>
      </c>
      <c r="N19" s="471">
        <v>0</v>
      </c>
      <c r="O19" s="472">
        <v>0</v>
      </c>
      <c r="P19" s="472">
        <v>0</v>
      </c>
    </row>
    <row r="20" spans="1:17" s="469" customFormat="1" ht="36" customHeight="1">
      <c r="A20" s="465" t="s">
        <v>359</v>
      </c>
      <c r="B20" s="470" t="s">
        <v>159</v>
      </c>
      <c r="C20" s="471">
        <v>639203.01707998326</v>
      </c>
      <c r="D20" s="471">
        <v>0</v>
      </c>
      <c r="E20" s="471">
        <v>1050065.1335051747</v>
      </c>
      <c r="F20" s="472">
        <v>1689268.1505851578</v>
      </c>
      <c r="G20" s="471">
        <v>0</v>
      </c>
      <c r="H20" s="471">
        <v>6746.0584200000003</v>
      </c>
      <c r="I20" s="471">
        <v>0</v>
      </c>
      <c r="J20" s="471">
        <v>0</v>
      </c>
      <c r="K20" s="472">
        <v>1696014.2090051577</v>
      </c>
      <c r="L20" s="471">
        <v>78180.818269999989</v>
      </c>
      <c r="M20" s="471">
        <v>6411.8952399999998</v>
      </c>
      <c r="N20" s="471">
        <v>23362.70652</v>
      </c>
      <c r="O20" s="472">
        <v>107955.42002999998</v>
      </c>
      <c r="P20" s="472">
        <v>1803969.6290351576</v>
      </c>
    </row>
    <row r="21" spans="1:17" s="469" customFormat="1" ht="48.75" customHeight="1">
      <c r="A21" s="465" t="s">
        <v>360</v>
      </c>
      <c r="B21" s="470" t="s">
        <v>160</v>
      </c>
      <c r="C21" s="473">
        <v>9866453.662340017</v>
      </c>
      <c r="D21" s="473">
        <v>0</v>
      </c>
      <c r="E21" s="473">
        <v>28613438.79059485</v>
      </c>
      <c r="F21" s="474">
        <v>38479892.452934861</v>
      </c>
      <c r="G21" s="473">
        <v>142139.40502999999</v>
      </c>
      <c r="H21" s="473">
        <v>5769868.3705599904</v>
      </c>
      <c r="I21" s="473">
        <v>359502.16197000002</v>
      </c>
      <c r="J21" s="473">
        <v>0</v>
      </c>
      <c r="K21" s="474">
        <v>44751402.390494853</v>
      </c>
      <c r="L21" s="473">
        <v>5554940.6065900009</v>
      </c>
      <c r="M21" s="473">
        <v>349161.44426000002</v>
      </c>
      <c r="N21" s="473">
        <v>4884958.2766500004</v>
      </c>
      <c r="O21" s="474">
        <v>10789060.327500001</v>
      </c>
      <c r="P21" s="474">
        <v>55540462.717994846</v>
      </c>
    </row>
    <row r="22" spans="1:17" s="469" customFormat="1" ht="48.75" customHeight="1">
      <c r="A22" s="465"/>
      <c r="B22" s="477" t="s">
        <v>395</v>
      </c>
      <c r="C22" s="475"/>
      <c r="D22" s="475"/>
      <c r="E22" s="475"/>
      <c r="F22" s="476"/>
      <c r="G22" s="475"/>
      <c r="H22" s="475"/>
      <c r="I22" s="475"/>
      <c r="J22" s="475"/>
      <c r="K22" s="476"/>
      <c r="L22" s="475"/>
      <c r="M22" s="475"/>
      <c r="N22" s="475"/>
      <c r="O22" s="476"/>
      <c r="P22" s="476"/>
    </row>
    <row r="23" spans="1:17" s="469" customFormat="1" ht="36" customHeight="1">
      <c r="A23" s="465"/>
      <c r="B23" s="478" t="s">
        <v>397</v>
      </c>
      <c r="C23" s="471">
        <v>393999992.83891988</v>
      </c>
      <c r="D23" s="471">
        <v>5409929.2400799999</v>
      </c>
      <c r="E23" s="471">
        <v>40696867.529310025</v>
      </c>
      <c r="F23" s="472">
        <v>440106789.60830992</v>
      </c>
      <c r="G23" s="471">
        <v>13769908.741599998</v>
      </c>
      <c r="H23" s="471">
        <v>25254905.055980001</v>
      </c>
      <c r="I23" s="471">
        <v>2083386.5282700001</v>
      </c>
      <c r="J23" s="471">
        <v>4891356.457940001</v>
      </c>
      <c r="K23" s="472">
        <v>486106346.39209992</v>
      </c>
      <c r="L23" s="471">
        <v>16683878.216329999</v>
      </c>
      <c r="M23" s="471">
        <v>85580359.394169971</v>
      </c>
      <c r="N23" s="471">
        <v>11439284.123810001</v>
      </c>
      <c r="O23" s="472">
        <v>113703521.73430997</v>
      </c>
      <c r="P23" s="472">
        <v>599809868.12640989</v>
      </c>
    </row>
    <row r="24" spans="1:17" s="469" customFormat="1" ht="36" customHeight="1">
      <c r="A24" s="465"/>
      <c r="B24" s="478" t="s">
        <v>398</v>
      </c>
      <c r="C24" s="471">
        <v>1475592.5989399999</v>
      </c>
      <c r="D24" s="471">
        <v>0</v>
      </c>
      <c r="E24" s="471">
        <v>871503.36196000013</v>
      </c>
      <c r="F24" s="472">
        <v>2347095.9608999998</v>
      </c>
      <c r="G24" s="471">
        <v>0</v>
      </c>
      <c r="H24" s="471">
        <v>0</v>
      </c>
      <c r="I24" s="471">
        <v>0</v>
      </c>
      <c r="J24" s="471">
        <v>0</v>
      </c>
      <c r="K24" s="472">
        <v>2347095.9608999998</v>
      </c>
      <c r="L24" s="471">
        <v>0</v>
      </c>
      <c r="M24" s="471">
        <v>0</v>
      </c>
      <c r="N24" s="471">
        <v>0</v>
      </c>
      <c r="O24" s="472">
        <v>0</v>
      </c>
      <c r="P24" s="472">
        <v>2347095.9608999998</v>
      </c>
    </row>
    <row r="25" spans="1:17" s="469" customFormat="1" ht="36" customHeight="1">
      <c r="A25" s="465"/>
      <c r="B25" s="478" t="s">
        <v>399</v>
      </c>
      <c r="C25" s="471">
        <v>7489024.4100106936</v>
      </c>
      <c r="D25" s="471">
        <v>165.01926</v>
      </c>
      <c r="E25" s="471">
        <v>2317540.2971801283</v>
      </c>
      <c r="F25" s="472">
        <v>9806729.7264508232</v>
      </c>
      <c r="G25" s="471">
        <v>925.04545999999993</v>
      </c>
      <c r="H25" s="471">
        <v>495820.2016419</v>
      </c>
      <c r="I25" s="471">
        <v>20878.612998100001</v>
      </c>
      <c r="J25" s="471">
        <v>265340.09645499999</v>
      </c>
      <c r="K25" s="472">
        <v>10589693.683005825</v>
      </c>
      <c r="L25" s="471">
        <v>439864.51859413984</v>
      </c>
      <c r="M25" s="471">
        <v>5986499.1067058034</v>
      </c>
      <c r="N25" s="471">
        <v>495956.20990619261</v>
      </c>
      <c r="O25" s="472">
        <v>6922319.8352061361</v>
      </c>
      <c r="P25" s="472">
        <v>17512013.518211961</v>
      </c>
    </row>
    <row r="26" spans="1:17" s="469" customFormat="1" ht="48.75" customHeight="1">
      <c r="A26" s="465" t="s">
        <v>361</v>
      </c>
      <c r="B26" s="479" t="s">
        <v>400</v>
      </c>
      <c r="C26" s="473">
        <v>387986561.02784926</v>
      </c>
      <c r="D26" s="473">
        <v>5409764.2208199995</v>
      </c>
      <c r="E26" s="473">
        <v>39250830.594089895</v>
      </c>
      <c r="F26" s="474">
        <v>432647155.84275907</v>
      </c>
      <c r="G26" s="473">
        <v>13768983.696139997</v>
      </c>
      <c r="H26" s="473">
        <v>24759084.854338102</v>
      </c>
      <c r="I26" s="473">
        <v>2062507.9152719001</v>
      </c>
      <c r="J26" s="473">
        <v>4626016.3614850007</v>
      </c>
      <c r="K26" s="474">
        <v>477863748.66999412</v>
      </c>
      <c r="L26" s="473">
        <v>16244013.697735859</v>
      </c>
      <c r="M26" s="473">
        <v>79593860.287464187</v>
      </c>
      <c r="N26" s="473">
        <v>10943327.91390381</v>
      </c>
      <c r="O26" s="474">
        <v>106781201.89910384</v>
      </c>
      <c r="P26" s="474">
        <v>584644950.56909788</v>
      </c>
      <c r="Q26" s="480"/>
    </row>
  </sheetData>
  <protectedRanges>
    <protectedRange sqref="Q7:Q26" name="Range2"/>
    <protectedRange sqref="B1 C8:E10 C13:E15 C18:E20 G8:J10 G13:J15 G18:J20 L8:N10 L13:N15 L18:N20" name="ช่วง1"/>
  </protectedRanges>
  <mergeCells count="17">
    <mergeCell ref="H5:H6"/>
    <mergeCell ref="I5:I6"/>
    <mergeCell ref="M5:M6"/>
    <mergeCell ref="N5:N6"/>
    <mergeCell ref="O5:O6"/>
    <mergeCell ref="B1:C1"/>
    <mergeCell ref="B2:C2"/>
    <mergeCell ref="J5:J6"/>
    <mergeCell ref="K5:K6"/>
    <mergeCell ref="L5:L6"/>
    <mergeCell ref="B4:B6"/>
    <mergeCell ref="C4:K4"/>
    <mergeCell ref="L4:O4"/>
    <mergeCell ref="N3:P3"/>
    <mergeCell ref="P4:P6"/>
    <mergeCell ref="C5:F5"/>
    <mergeCell ref="G5:G6"/>
  </mergeCells>
  <pageMargins left="0.25" right="0.25" top="0.75" bottom="0.75" header="0.3" footer="0.3"/>
  <pageSetup paperSize="9" scale="46" orientation="landscape" horizontalDpi="300" verticalDpi="300" r:id="rId1"/>
  <headerFooter>
    <oddFooter>&amp;C23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AA25"/>
  <sheetViews>
    <sheetView view="pageBreakPreview" zoomScale="55" zoomScaleNormal="70" zoomScaleSheetLayoutView="55" workbookViewId="0">
      <pane xSplit="2" ySplit="5" topLeftCell="G15" activePane="bottomRight" state="frozen"/>
      <selection activeCell="O18" sqref="O18"/>
      <selection pane="topRight" activeCell="O18" sqref="O18"/>
      <selection pane="bottomLeft" activeCell="O18" sqref="O18"/>
      <selection pane="bottomRight" activeCell="T23" sqref="T23"/>
    </sheetView>
  </sheetViews>
  <sheetFormatPr defaultColWidth="9" defaultRowHeight="21"/>
  <cols>
    <col min="1" max="1" width="38.85546875" style="77" bestFit="1" customWidth="1"/>
    <col min="2" max="2" width="30.85546875" style="77" hidden="1" customWidth="1"/>
    <col min="3" max="3" width="17.28515625" style="77" bestFit="1" customWidth="1"/>
    <col min="4" max="4" width="20.42578125" style="77" bestFit="1" customWidth="1"/>
    <col min="5" max="5" width="16.42578125" style="77" bestFit="1" customWidth="1"/>
    <col min="6" max="6" width="18" style="77" bestFit="1" customWidth="1"/>
    <col min="7" max="7" width="18" style="77" customWidth="1"/>
    <col min="8" max="8" width="15.7109375" style="77" bestFit="1" customWidth="1"/>
    <col min="9" max="9" width="16.5703125" style="77" bestFit="1" customWidth="1"/>
    <col min="10" max="10" width="18" style="77" bestFit="1" customWidth="1"/>
    <col min="11" max="11" width="16.5703125" style="77" bestFit="1" customWidth="1"/>
    <col min="12" max="12" width="18" style="77" bestFit="1" customWidth="1"/>
    <col min="13" max="13" width="15" style="77" bestFit="1" customWidth="1"/>
    <col min="14" max="14" width="18.28515625" style="77" bestFit="1" customWidth="1"/>
    <col min="15" max="15" width="19.140625" style="77" bestFit="1" customWidth="1"/>
    <col min="16" max="16" width="16.5703125" style="77" bestFit="1" customWidth="1"/>
    <col min="17" max="17" width="18" style="77" bestFit="1" customWidth="1"/>
    <col min="18" max="18" width="15.7109375" style="77" bestFit="1" customWidth="1"/>
    <col min="19" max="19" width="11.42578125" style="77" bestFit="1" customWidth="1"/>
    <col min="20" max="20" width="14.7109375" style="77" bestFit="1" customWidth="1"/>
    <col min="21" max="21" width="16.5703125" style="77" bestFit="1" customWidth="1"/>
    <col min="22" max="22" width="18" style="77" bestFit="1" customWidth="1"/>
    <col min="23" max="23" width="17.28515625" style="77" bestFit="1" customWidth="1"/>
    <col min="24" max="24" width="17" style="77" bestFit="1" customWidth="1"/>
    <col min="25" max="25" width="20.42578125" style="77" bestFit="1" customWidth="1"/>
    <col min="26" max="26" width="16.5703125" style="77" bestFit="1" customWidth="1"/>
    <col min="27" max="27" width="19.28515625" style="77" bestFit="1" customWidth="1"/>
    <col min="28" max="28" width="10.28515625" style="77" bestFit="1" customWidth="1"/>
    <col min="29" max="29" width="11.28515625" style="77" customWidth="1"/>
    <col min="30" max="16384" width="9" style="77"/>
  </cols>
  <sheetData>
    <row r="1" spans="1:27" s="686" customFormat="1" ht="28.5">
      <c r="A1" s="1772" t="s">
        <v>819</v>
      </c>
      <c r="B1" s="1772"/>
      <c r="C1" s="1772"/>
      <c r="D1" s="1772"/>
      <c r="E1" s="1772"/>
    </row>
    <row r="2" spans="1:27" s="686" customFormat="1" ht="28.5">
      <c r="A2" s="1772" t="s">
        <v>858</v>
      </c>
      <c r="B2" s="1772"/>
      <c r="C2" s="1772"/>
      <c r="D2" s="1772"/>
      <c r="E2" s="1772"/>
    </row>
    <row r="3" spans="1:27">
      <c r="A3" s="789"/>
      <c r="B3" s="789"/>
      <c r="Y3" s="1773" t="s">
        <v>510</v>
      </c>
      <c r="Z3" s="1773"/>
      <c r="AA3" s="1773"/>
    </row>
    <row r="4" spans="1:27" s="911" customFormat="1" ht="51" customHeight="1">
      <c r="A4" s="1780" t="s">
        <v>0</v>
      </c>
      <c r="B4" s="910" t="s">
        <v>202</v>
      </c>
      <c r="C4" s="1774" t="s">
        <v>371</v>
      </c>
      <c r="D4" s="1774"/>
      <c r="E4" s="1774"/>
      <c r="F4" s="1774"/>
      <c r="G4" s="1774"/>
      <c r="H4" s="1774"/>
      <c r="I4" s="1774"/>
      <c r="J4" s="1774"/>
      <c r="K4" s="1774"/>
      <c r="L4" s="1774"/>
      <c r="M4" s="1774"/>
      <c r="N4" s="1774"/>
      <c r="O4" s="1774"/>
      <c r="P4" s="1774"/>
      <c r="Q4" s="1774"/>
      <c r="R4" s="1774"/>
      <c r="S4" s="1774"/>
      <c r="T4" s="1774"/>
      <c r="U4" s="1774"/>
      <c r="V4" s="1774"/>
      <c r="W4" s="1774"/>
      <c r="X4" s="1774"/>
      <c r="Y4" s="1775" t="s">
        <v>268</v>
      </c>
      <c r="Z4" s="1777" t="s">
        <v>375</v>
      </c>
      <c r="AA4" s="1775" t="s">
        <v>401</v>
      </c>
    </row>
    <row r="5" spans="1:27" s="911" customFormat="1" ht="51" customHeight="1">
      <c r="A5" s="1781"/>
      <c r="B5" s="912"/>
      <c r="C5" s="687" t="s">
        <v>771</v>
      </c>
      <c r="D5" s="687" t="s">
        <v>169</v>
      </c>
      <c r="E5" s="687" t="s">
        <v>282</v>
      </c>
      <c r="F5" s="687" t="s">
        <v>171</v>
      </c>
      <c r="G5" s="687" t="s">
        <v>172</v>
      </c>
      <c r="H5" s="687" t="s">
        <v>173</v>
      </c>
      <c r="I5" s="687" t="s">
        <v>174</v>
      </c>
      <c r="J5" s="687" t="s">
        <v>175</v>
      </c>
      <c r="K5" s="687" t="s">
        <v>176</v>
      </c>
      <c r="L5" s="687" t="s">
        <v>177</v>
      </c>
      <c r="M5" s="687" t="s">
        <v>178</v>
      </c>
      <c r="N5" s="687" t="s">
        <v>179</v>
      </c>
      <c r="O5" s="687" t="s">
        <v>180</v>
      </c>
      <c r="P5" s="688" t="s">
        <v>181</v>
      </c>
      <c r="Q5" s="687" t="s">
        <v>182</v>
      </c>
      <c r="R5" s="687" t="s">
        <v>183</v>
      </c>
      <c r="S5" s="687" t="s">
        <v>184</v>
      </c>
      <c r="T5" s="687" t="s">
        <v>768</v>
      </c>
      <c r="U5" s="687" t="s">
        <v>185</v>
      </c>
      <c r="V5" s="687" t="s">
        <v>186</v>
      </c>
      <c r="W5" s="687" t="s">
        <v>187</v>
      </c>
      <c r="X5" s="687" t="s">
        <v>885</v>
      </c>
      <c r="Y5" s="1776"/>
      <c r="Z5" s="1778"/>
      <c r="AA5" s="1779"/>
    </row>
    <row r="6" spans="1:27" s="915" customFormat="1" ht="57" customHeight="1">
      <c r="A6" s="913" t="s">
        <v>372</v>
      </c>
      <c r="B6" s="914" t="s">
        <v>376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89"/>
      <c r="O6" s="689"/>
      <c r="P6" s="689"/>
      <c r="Q6" s="689"/>
      <c r="R6" s="689">
        <v>0</v>
      </c>
      <c r="S6" s="689"/>
      <c r="T6" s="689"/>
      <c r="U6" s="689"/>
      <c r="V6" s="689"/>
      <c r="W6" s="689"/>
      <c r="X6" s="689"/>
      <c r="Y6" s="690"/>
      <c r="Z6" s="689"/>
      <c r="AA6" s="690"/>
    </row>
    <row r="7" spans="1:27" s="915" customFormat="1" ht="51" customHeight="1">
      <c r="A7" s="916" t="s">
        <v>377</v>
      </c>
      <c r="B7" s="917" t="s">
        <v>378</v>
      </c>
      <c r="C7" s="691">
        <v>1386384.0234300003</v>
      </c>
      <c r="D7" s="691">
        <v>21744666.885439999</v>
      </c>
      <c r="E7" s="691">
        <v>321227.11436999997</v>
      </c>
      <c r="F7" s="691">
        <v>6026381.9971699994</v>
      </c>
      <c r="G7" s="691">
        <v>5616628.3664699998</v>
      </c>
      <c r="H7" s="691">
        <v>483.60932000000003</v>
      </c>
      <c r="I7" s="691">
        <v>294352.40595000004</v>
      </c>
      <c r="J7" s="691">
        <v>17853104.566199988</v>
      </c>
      <c r="K7" s="691">
        <v>1445162.8375358209</v>
      </c>
      <c r="L7" s="691">
        <v>8235279.2299900008</v>
      </c>
      <c r="M7" s="691">
        <v>41136.925480000005</v>
      </c>
      <c r="N7" s="691">
        <v>9656470.5452199988</v>
      </c>
      <c r="O7" s="691">
        <v>2183836.2679400002</v>
      </c>
      <c r="P7" s="691">
        <v>1465944.2908700001</v>
      </c>
      <c r="Q7" s="691">
        <v>5086885.8317899993</v>
      </c>
      <c r="R7" s="691">
        <v>13759.892460000001</v>
      </c>
      <c r="S7" s="691">
        <v>0</v>
      </c>
      <c r="T7" s="691">
        <v>76791.109449999989</v>
      </c>
      <c r="U7" s="691">
        <v>928589.08351999987</v>
      </c>
      <c r="V7" s="691">
        <v>15766028.565930001</v>
      </c>
      <c r="W7" s="691">
        <v>1589883.1381899999</v>
      </c>
      <c r="X7" s="691">
        <v>1191860.7683899999</v>
      </c>
      <c r="Y7" s="692">
        <v>100924857.4551158</v>
      </c>
      <c r="Z7" s="691">
        <v>0</v>
      </c>
      <c r="AA7" s="692">
        <v>100924857.4551158</v>
      </c>
    </row>
    <row r="8" spans="1:27" s="918" customFormat="1" ht="51" customHeight="1">
      <c r="A8" s="916" t="s">
        <v>379</v>
      </c>
      <c r="B8" s="917" t="s">
        <v>380</v>
      </c>
      <c r="C8" s="691">
        <v>0</v>
      </c>
      <c r="D8" s="691">
        <v>0</v>
      </c>
      <c r="E8" s="691">
        <v>0</v>
      </c>
      <c r="F8" s="691">
        <v>0</v>
      </c>
      <c r="G8" s="691">
        <v>0</v>
      </c>
      <c r="H8" s="691">
        <v>0</v>
      </c>
      <c r="I8" s="691">
        <v>0</v>
      </c>
      <c r="J8" s="691">
        <v>0</v>
      </c>
      <c r="K8" s="691">
        <v>0</v>
      </c>
      <c r="L8" s="691">
        <v>0</v>
      </c>
      <c r="M8" s="691">
        <v>0</v>
      </c>
      <c r="N8" s="691">
        <v>0</v>
      </c>
      <c r="O8" s="691">
        <v>0</v>
      </c>
      <c r="P8" s="691">
        <v>0</v>
      </c>
      <c r="Q8" s="691">
        <v>0</v>
      </c>
      <c r="R8" s="691">
        <v>0</v>
      </c>
      <c r="S8" s="691">
        <v>0</v>
      </c>
      <c r="T8" s="691">
        <v>0</v>
      </c>
      <c r="U8" s="691">
        <v>37.018929999999997</v>
      </c>
      <c r="V8" s="691">
        <v>159.96314000000001</v>
      </c>
      <c r="W8" s="691">
        <v>0</v>
      </c>
      <c r="X8" s="691">
        <v>0</v>
      </c>
      <c r="Y8" s="692">
        <v>196.98207000000002</v>
      </c>
      <c r="Z8" s="691">
        <v>785547.61232000007</v>
      </c>
      <c r="AA8" s="692">
        <v>785744.5943900001</v>
      </c>
    </row>
    <row r="9" spans="1:27" s="918" customFormat="1" ht="51" customHeight="1">
      <c r="A9" s="916" t="s">
        <v>381</v>
      </c>
      <c r="B9" s="917" t="s">
        <v>382</v>
      </c>
      <c r="C9" s="691">
        <v>31539.51856</v>
      </c>
      <c r="D9" s="691">
        <v>2737426.8936299998</v>
      </c>
      <c r="E9" s="691">
        <v>694.63294000000008</v>
      </c>
      <c r="F9" s="691">
        <v>216188.82884000003</v>
      </c>
      <c r="G9" s="691">
        <v>320513.87351249991</v>
      </c>
      <c r="H9" s="691">
        <v>0</v>
      </c>
      <c r="I9" s="691">
        <v>11324.040560000001</v>
      </c>
      <c r="J9" s="691">
        <v>206678.22595000005</v>
      </c>
      <c r="K9" s="691">
        <v>124842.11697</v>
      </c>
      <c r="L9" s="691">
        <v>45629.278549999995</v>
      </c>
      <c r="M9" s="691">
        <v>1.01295</v>
      </c>
      <c r="N9" s="691">
        <v>508230.9725364655</v>
      </c>
      <c r="O9" s="691">
        <v>36401.34794</v>
      </c>
      <c r="P9" s="691">
        <v>105991.63738284782</v>
      </c>
      <c r="Q9" s="691">
        <v>59189.277069999996</v>
      </c>
      <c r="R9" s="691">
        <v>0</v>
      </c>
      <c r="S9" s="691">
        <v>0</v>
      </c>
      <c r="T9" s="691">
        <v>39818.085660000004</v>
      </c>
      <c r="U9" s="691">
        <v>92112.802640000009</v>
      </c>
      <c r="V9" s="691">
        <v>33341.056660000002</v>
      </c>
      <c r="W9" s="691">
        <v>109932.68220000001</v>
      </c>
      <c r="X9" s="691">
        <v>24492.900580000001</v>
      </c>
      <c r="Y9" s="692">
        <v>4704349.1851318134</v>
      </c>
      <c r="Z9" s="691">
        <v>4977.1354599999995</v>
      </c>
      <c r="AA9" s="692">
        <v>4709326.320591813</v>
      </c>
    </row>
    <row r="10" spans="1:27" s="918" customFormat="1" ht="57" customHeight="1">
      <c r="A10" s="916" t="s">
        <v>383</v>
      </c>
      <c r="B10" s="917" t="s">
        <v>384</v>
      </c>
      <c r="C10" s="693">
        <v>1354844.5048700003</v>
      </c>
      <c r="D10" s="693">
        <v>19007239.991810001</v>
      </c>
      <c r="E10" s="693">
        <v>320532.48142999999</v>
      </c>
      <c r="F10" s="693">
        <v>5810193.1683299998</v>
      </c>
      <c r="G10" s="693">
        <v>5296114.4929574998</v>
      </c>
      <c r="H10" s="693">
        <v>483.60932000000003</v>
      </c>
      <c r="I10" s="693">
        <v>283028.36539000005</v>
      </c>
      <c r="J10" s="693">
        <v>17646426.340249989</v>
      </c>
      <c r="K10" s="693">
        <v>1320320.7205658208</v>
      </c>
      <c r="L10" s="693">
        <v>8189649.9514400009</v>
      </c>
      <c r="M10" s="693">
        <v>41135.912530000009</v>
      </c>
      <c r="N10" s="693">
        <v>9148239.5726835337</v>
      </c>
      <c r="O10" s="693">
        <v>2147434.9200000004</v>
      </c>
      <c r="P10" s="693">
        <v>1359952.6534871524</v>
      </c>
      <c r="Q10" s="693">
        <v>5027696.5547199994</v>
      </c>
      <c r="R10" s="693">
        <v>13759.892460000001</v>
      </c>
      <c r="S10" s="693">
        <v>0</v>
      </c>
      <c r="T10" s="693">
        <v>36973.023789999985</v>
      </c>
      <c r="U10" s="693">
        <v>836513.29980999988</v>
      </c>
      <c r="V10" s="693">
        <v>15732847.472410001</v>
      </c>
      <c r="W10" s="693">
        <v>1479950.4559899999</v>
      </c>
      <c r="X10" s="693">
        <v>1167367.86781</v>
      </c>
      <c r="Y10" s="694">
        <v>96220705.252054006</v>
      </c>
      <c r="Z10" s="693">
        <v>780570.47686000005</v>
      </c>
      <c r="AA10" s="694">
        <v>97001275.728914008</v>
      </c>
    </row>
    <row r="11" spans="1:27" s="918" customFormat="1" ht="57" customHeight="1">
      <c r="A11" s="919" t="s">
        <v>373</v>
      </c>
      <c r="B11" s="914" t="s">
        <v>385</v>
      </c>
      <c r="C11" s="691"/>
      <c r="D11" s="691"/>
      <c r="E11" s="691"/>
      <c r="F11" s="691"/>
      <c r="G11" s="691"/>
      <c r="H11" s="691"/>
      <c r="I11" s="691"/>
      <c r="J11" s="691"/>
      <c r="K11" s="691"/>
      <c r="L11" s="691"/>
      <c r="M11" s="691"/>
      <c r="N11" s="691"/>
      <c r="O11" s="691"/>
      <c r="P11" s="691"/>
      <c r="Q11" s="691"/>
      <c r="R11" s="691"/>
      <c r="S11" s="691"/>
      <c r="T11" s="691"/>
      <c r="U11" s="691"/>
      <c r="V11" s="691"/>
      <c r="W11" s="691"/>
      <c r="X11" s="691"/>
      <c r="Y11" s="692">
        <v>0</v>
      </c>
      <c r="Z11" s="691"/>
      <c r="AA11" s="692">
        <v>0</v>
      </c>
    </row>
    <row r="12" spans="1:27" s="918" customFormat="1" ht="53.25" customHeight="1">
      <c r="A12" s="916" t="s">
        <v>386</v>
      </c>
      <c r="B12" s="917" t="s">
        <v>378</v>
      </c>
      <c r="C12" s="691">
        <v>3613765.3382800003</v>
      </c>
      <c r="D12" s="691">
        <v>116654965.99582002</v>
      </c>
      <c r="E12" s="691">
        <v>746120.88821999996</v>
      </c>
      <c r="F12" s="691">
        <v>24864573.94373</v>
      </c>
      <c r="G12" s="691">
        <v>28194955.312199999</v>
      </c>
      <c r="H12" s="691">
        <v>113401.28501000001</v>
      </c>
      <c r="I12" s="691">
        <v>2339965.52311</v>
      </c>
      <c r="J12" s="691">
        <v>51338714.261030011</v>
      </c>
      <c r="K12" s="691">
        <v>4013693.2571141887</v>
      </c>
      <c r="L12" s="691">
        <v>42898211.252120003</v>
      </c>
      <c r="M12" s="691">
        <v>241287.82542999997</v>
      </c>
      <c r="N12" s="691">
        <v>53764210.589570008</v>
      </c>
      <c r="O12" s="691">
        <v>11780815.505629998</v>
      </c>
      <c r="P12" s="691">
        <v>1705316.3699099999</v>
      </c>
      <c r="Q12" s="691">
        <v>15410824.480249999</v>
      </c>
      <c r="R12" s="691">
        <v>206847.31061999997</v>
      </c>
      <c r="S12" s="691">
        <v>0</v>
      </c>
      <c r="T12" s="691">
        <v>211081.95648999998</v>
      </c>
      <c r="U12" s="691">
        <v>3287971.6030299999</v>
      </c>
      <c r="V12" s="691">
        <v>70621770.44562</v>
      </c>
      <c r="W12" s="691">
        <v>6366882.3213200001</v>
      </c>
      <c r="X12" s="691">
        <v>3165202.8597599994</v>
      </c>
      <c r="Y12" s="692">
        <v>441540578.32426423</v>
      </c>
      <c r="Z12" s="691">
        <v>0</v>
      </c>
      <c r="AA12" s="692">
        <v>441540578.32426423</v>
      </c>
    </row>
    <row r="13" spans="1:27" s="918" customFormat="1" ht="53.25" customHeight="1">
      <c r="A13" s="916" t="s">
        <v>387</v>
      </c>
      <c r="B13" s="917" t="s">
        <v>380</v>
      </c>
      <c r="C13" s="691">
        <v>0</v>
      </c>
      <c r="D13" s="691">
        <v>0</v>
      </c>
      <c r="E13" s="691">
        <v>0</v>
      </c>
      <c r="F13" s="691">
        <v>0</v>
      </c>
      <c r="G13" s="691">
        <v>0</v>
      </c>
      <c r="H13" s="691">
        <v>0</v>
      </c>
      <c r="I13" s="691">
        <v>0</v>
      </c>
      <c r="J13" s="691">
        <v>4863.3229800000008</v>
      </c>
      <c r="K13" s="691">
        <v>0</v>
      </c>
      <c r="L13" s="691">
        <v>0</v>
      </c>
      <c r="M13" s="691">
        <v>0</v>
      </c>
      <c r="N13" s="691">
        <v>0</v>
      </c>
      <c r="O13" s="691">
        <v>0</v>
      </c>
      <c r="P13" s="691">
        <v>0</v>
      </c>
      <c r="Q13" s="691">
        <v>0</v>
      </c>
      <c r="R13" s="691">
        <v>0</v>
      </c>
      <c r="S13" s="691">
        <v>0</v>
      </c>
      <c r="T13" s="691">
        <v>0</v>
      </c>
      <c r="U13" s="691">
        <v>633.43335000000002</v>
      </c>
      <c r="V13" s="691">
        <v>2697.4708799999999</v>
      </c>
      <c r="W13" s="691">
        <v>0</v>
      </c>
      <c r="X13" s="691">
        <v>0</v>
      </c>
      <c r="Y13" s="692">
        <v>8194.2272100000009</v>
      </c>
      <c r="Z13" s="691">
        <v>1553157.1392999999</v>
      </c>
      <c r="AA13" s="692">
        <v>1561351.3665099998</v>
      </c>
    </row>
    <row r="14" spans="1:27" s="918" customFormat="1" ht="53.25" customHeight="1">
      <c r="A14" s="916" t="s">
        <v>388</v>
      </c>
      <c r="B14" s="917" t="s">
        <v>382</v>
      </c>
      <c r="C14" s="691">
        <v>83245.444270000007</v>
      </c>
      <c r="D14" s="691">
        <v>4322394.0460599996</v>
      </c>
      <c r="E14" s="691">
        <v>3854.3567600000001</v>
      </c>
      <c r="F14" s="691">
        <v>757423.19793999998</v>
      </c>
      <c r="G14" s="691">
        <v>718698.65194136696</v>
      </c>
      <c r="H14" s="691">
        <v>0</v>
      </c>
      <c r="I14" s="691">
        <v>103995.42149000001</v>
      </c>
      <c r="J14" s="691">
        <v>664806.23245000001</v>
      </c>
      <c r="K14" s="691">
        <v>1296222.6050399998</v>
      </c>
      <c r="L14" s="691">
        <v>211938.68051000001</v>
      </c>
      <c r="M14" s="691">
        <v>5893.1834900000003</v>
      </c>
      <c r="N14" s="691">
        <v>1896673.6122089429</v>
      </c>
      <c r="O14" s="691">
        <v>169030.80348999999</v>
      </c>
      <c r="P14" s="691">
        <v>100580.51368467556</v>
      </c>
      <c r="Q14" s="691">
        <v>98946.443039999998</v>
      </c>
      <c r="R14" s="691">
        <v>0</v>
      </c>
      <c r="S14" s="691">
        <v>0</v>
      </c>
      <c r="T14" s="691">
        <v>12659.263470000002</v>
      </c>
      <c r="U14" s="691">
        <v>152735.50232</v>
      </c>
      <c r="V14" s="691">
        <v>109651.02334999999</v>
      </c>
      <c r="W14" s="691">
        <v>275630.97128</v>
      </c>
      <c r="X14" s="691">
        <v>0</v>
      </c>
      <c r="Y14" s="692">
        <v>10984379.952794984</v>
      </c>
      <c r="Z14" s="691">
        <v>14337.61579</v>
      </c>
      <c r="AA14" s="692">
        <v>10998717.568584984</v>
      </c>
    </row>
    <row r="15" spans="1:27" s="918" customFormat="1" ht="57" customHeight="1">
      <c r="A15" s="916" t="s">
        <v>389</v>
      </c>
      <c r="B15" s="917" t="s">
        <v>384</v>
      </c>
      <c r="C15" s="693">
        <v>3530519.8940100004</v>
      </c>
      <c r="D15" s="693">
        <v>112332571.94976002</v>
      </c>
      <c r="E15" s="693">
        <v>742266.53145999997</v>
      </c>
      <c r="F15" s="693">
        <v>24107150.745790001</v>
      </c>
      <c r="G15" s="693">
        <v>27476256.660258632</v>
      </c>
      <c r="H15" s="693">
        <v>113401.28501000001</v>
      </c>
      <c r="I15" s="693">
        <v>2235970.1016199999</v>
      </c>
      <c r="J15" s="693">
        <v>50678771.351560012</v>
      </c>
      <c r="K15" s="693">
        <v>2717470.6520741889</v>
      </c>
      <c r="L15" s="693">
        <v>42686272.571610004</v>
      </c>
      <c r="M15" s="693">
        <v>235394.64193999997</v>
      </c>
      <c r="N15" s="693">
        <v>51867536.977361068</v>
      </c>
      <c r="O15" s="693">
        <v>11611784.702139998</v>
      </c>
      <c r="P15" s="693">
        <v>1604735.8562253243</v>
      </c>
      <c r="Q15" s="693">
        <v>15311878.037209999</v>
      </c>
      <c r="R15" s="693">
        <v>206847.31061999997</v>
      </c>
      <c r="S15" s="693">
        <v>0</v>
      </c>
      <c r="T15" s="693">
        <v>198422.69301999998</v>
      </c>
      <c r="U15" s="693">
        <v>3135869.53406</v>
      </c>
      <c r="V15" s="693">
        <v>70514816.893150002</v>
      </c>
      <c r="W15" s="693">
        <v>6091251.3500399999</v>
      </c>
      <c r="X15" s="693">
        <v>3165202.8597599994</v>
      </c>
      <c r="Y15" s="694">
        <v>430564392.59867918</v>
      </c>
      <c r="Z15" s="693">
        <v>1538819.52351</v>
      </c>
      <c r="AA15" s="694">
        <v>432103212.12218916</v>
      </c>
    </row>
    <row r="16" spans="1:27" s="918" customFormat="1" ht="57" customHeight="1">
      <c r="A16" s="919" t="s">
        <v>374</v>
      </c>
      <c r="B16" s="914" t="s">
        <v>390</v>
      </c>
      <c r="C16" s="691"/>
      <c r="D16" s="691"/>
      <c r="E16" s="691"/>
      <c r="F16" s="691"/>
      <c r="G16" s="691"/>
      <c r="H16" s="691"/>
      <c r="I16" s="691"/>
      <c r="J16" s="691"/>
      <c r="K16" s="691"/>
      <c r="L16" s="691"/>
      <c r="M16" s="691"/>
      <c r="N16" s="691"/>
      <c r="O16" s="691"/>
      <c r="P16" s="691"/>
      <c r="Q16" s="691"/>
      <c r="R16" s="691">
        <v>0</v>
      </c>
      <c r="S16" s="691"/>
      <c r="T16" s="691"/>
      <c r="U16" s="691"/>
      <c r="V16" s="691"/>
      <c r="W16" s="691"/>
      <c r="X16" s="691"/>
      <c r="Y16" s="692">
        <v>0</v>
      </c>
      <c r="Z16" s="691"/>
      <c r="AA16" s="692">
        <v>0</v>
      </c>
    </row>
    <row r="17" spans="1:27" s="918" customFormat="1" ht="53.25" customHeight="1">
      <c r="A17" s="916" t="s">
        <v>391</v>
      </c>
      <c r="B17" s="917" t="s">
        <v>378</v>
      </c>
      <c r="C17" s="691">
        <v>1167761.4820000001</v>
      </c>
      <c r="D17" s="691">
        <v>7446277.4830899993</v>
      </c>
      <c r="E17" s="691">
        <v>738421.65800000005</v>
      </c>
      <c r="F17" s="691">
        <v>561148.223</v>
      </c>
      <c r="G17" s="691">
        <v>933057.79799999995</v>
      </c>
      <c r="H17" s="691">
        <v>0</v>
      </c>
      <c r="I17" s="691">
        <v>2697621.7280000001</v>
      </c>
      <c r="J17" s="691">
        <v>11154565.47106</v>
      </c>
      <c r="K17" s="691">
        <v>2526051.3219600176</v>
      </c>
      <c r="L17" s="691">
        <v>3517401.73942</v>
      </c>
      <c r="M17" s="691">
        <v>0</v>
      </c>
      <c r="N17" s="691">
        <v>11906611.94782</v>
      </c>
      <c r="O17" s="691">
        <v>394409.26019</v>
      </c>
      <c r="P17" s="691">
        <v>360944.31578</v>
      </c>
      <c r="Q17" s="691">
        <v>3814742.0225399998</v>
      </c>
      <c r="R17" s="691">
        <v>274011.59917</v>
      </c>
      <c r="S17" s="691">
        <v>0</v>
      </c>
      <c r="T17" s="691">
        <v>174369.06000000003</v>
      </c>
      <c r="U17" s="691">
        <v>4128228.676</v>
      </c>
      <c r="V17" s="691">
        <v>4904581.2319999998</v>
      </c>
      <c r="W17" s="691">
        <v>595412.41200000001</v>
      </c>
      <c r="X17" s="691">
        <v>48814.917000000001</v>
      </c>
      <c r="Y17" s="692">
        <v>57344432.347030021</v>
      </c>
      <c r="Z17" s="691">
        <v>0</v>
      </c>
      <c r="AA17" s="692">
        <v>57344432.347030021</v>
      </c>
    </row>
    <row r="18" spans="1:27" s="918" customFormat="1" ht="53.25" customHeight="1">
      <c r="A18" s="916" t="s">
        <v>392</v>
      </c>
      <c r="B18" s="917" t="s">
        <v>380</v>
      </c>
      <c r="C18" s="691">
        <v>0</v>
      </c>
      <c r="D18" s="691">
        <v>0</v>
      </c>
      <c r="E18" s="691">
        <v>0</v>
      </c>
      <c r="F18" s="691">
        <v>0</v>
      </c>
      <c r="G18" s="691">
        <v>0</v>
      </c>
      <c r="H18" s="691">
        <v>0</v>
      </c>
      <c r="I18" s="691">
        <v>0</v>
      </c>
      <c r="J18" s="691">
        <v>0</v>
      </c>
      <c r="K18" s="691">
        <v>0</v>
      </c>
      <c r="L18" s="691">
        <v>0</v>
      </c>
      <c r="M18" s="691">
        <v>0</v>
      </c>
      <c r="N18" s="691">
        <v>0</v>
      </c>
      <c r="O18" s="691">
        <v>0</v>
      </c>
      <c r="P18" s="691">
        <v>0</v>
      </c>
      <c r="Q18" s="691">
        <v>0</v>
      </c>
      <c r="R18" s="691">
        <v>0</v>
      </c>
      <c r="S18" s="691">
        <v>0</v>
      </c>
      <c r="T18" s="691">
        <v>0</v>
      </c>
      <c r="U18" s="691">
        <v>0</v>
      </c>
      <c r="V18" s="691">
        <v>0</v>
      </c>
      <c r="W18" s="691">
        <v>0</v>
      </c>
      <c r="X18" s="691">
        <v>0</v>
      </c>
      <c r="Y18" s="692">
        <v>0</v>
      </c>
      <c r="Z18" s="691">
        <v>0</v>
      </c>
      <c r="AA18" s="692">
        <v>0</v>
      </c>
    </row>
    <row r="19" spans="1:27" s="918" customFormat="1" ht="53.25" customHeight="1">
      <c r="A19" s="916" t="s">
        <v>393</v>
      </c>
      <c r="B19" s="917" t="s">
        <v>382</v>
      </c>
      <c r="C19" s="691">
        <v>0</v>
      </c>
      <c r="D19" s="691">
        <v>0</v>
      </c>
      <c r="E19" s="691">
        <v>0</v>
      </c>
      <c r="F19" s="691">
        <v>37729.325720000001</v>
      </c>
      <c r="G19" s="691">
        <v>279761.67788800003</v>
      </c>
      <c r="H19" s="691">
        <v>0</v>
      </c>
      <c r="I19" s="691">
        <v>371363.03766999999</v>
      </c>
      <c r="J19" s="691">
        <v>24060.871810000001</v>
      </c>
      <c r="K19" s="691">
        <v>99697.130689998987</v>
      </c>
      <c r="L19" s="691">
        <v>56580.45435</v>
      </c>
      <c r="M19" s="691">
        <v>0</v>
      </c>
      <c r="N19" s="691">
        <v>631946.13692998327</v>
      </c>
      <c r="O19" s="691">
        <v>0</v>
      </c>
      <c r="P19" s="691">
        <v>369.53119717555501</v>
      </c>
      <c r="Q19" s="691">
        <v>57172.382740000008</v>
      </c>
      <c r="R19" s="691">
        <v>14120.12081</v>
      </c>
      <c r="S19" s="691">
        <v>0</v>
      </c>
      <c r="T19" s="691">
        <v>12348.64314</v>
      </c>
      <c r="U19" s="691">
        <v>104127.44039</v>
      </c>
      <c r="V19" s="691">
        <v>111217.01003999999</v>
      </c>
      <c r="W19" s="691">
        <v>2767.848</v>
      </c>
      <c r="X19" s="691">
        <v>708.01765999999986</v>
      </c>
      <c r="Y19" s="692">
        <v>1803969.6290351579</v>
      </c>
      <c r="Z19" s="691">
        <v>0</v>
      </c>
      <c r="AA19" s="692">
        <v>1803969.6290351579</v>
      </c>
    </row>
    <row r="20" spans="1:27" s="918" customFormat="1" ht="57" customHeight="1">
      <c r="A20" s="916" t="s">
        <v>394</v>
      </c>
      <c r="B20" s="917" t="s">
        <v>384</v>
      </c>
      <c r="C20" s="693">
        <v>1167761.4820000001</v>
      </c>
      <c r="D20" s="693">
        <v>7446277.4830899993</v>
      </c>
      <c r="E20" s="693">
        <v>738421.65800000005</v>
      </c>
      <c r="F20" s="693">
        <v>523418.89727999998</v>
      </c>
      <c r="G20" s="693">
        <v>653296.12011199992</v>
      </c>
      <c r="H20" s="693">
        <v>0</v>
      </c>
      <c r="I20" s="693">
        <v>2326258.6903300001</v>
      </c>
      <c r="J20" s="693">
        <v>11130504.59925</v>
      </c>
      <c r="K20" s="693">
        <v>2426354.1912700185</v>
      </c>
      <c r="L20" s="693">
        <v>3460821.2850700002</v>
      </c>
      <c r="M20" s="693">
        <v>0</v>
      </c>
      <c r="N20" s="693">
        <v>11274665.810890017</v>
      </c>
      <c r="O20" s="693">
        <v>394409.26019</v>
      </c>
      <c r="P20" s="693">
        <v>360574.78458282445</v>
      </c>
      <c r="Q20" s="693">
        <v>3757569.6398</v>
      </c>
      <c r="R20" s="693">
        <v>259891.47836000001</v>
      </c>
      <c r="S20" s="693">
        <v>0</v>
      </c>
      <c r="T20" s="693">
        <v>162020.41686000003</v>
      </c>
      <c r="U20" s="693">
        <v>4024101.2356099999</v>
      </c>
      <c r="V20" s="693">
        <v>4793364.2219599998</v>
      </c>
      <c r="W20" s="693">
        <v>592644.56400000001</v>
      </c>
      <c r="X20" s="693">
        <v>48106.899340000004</v>
      </c>
      <c r="Y20" s="694">
        <v>55540462.717994869</v>
      </c>
      <c r="Z20" s="693">
        <v>0</v>
      </c>
      <c r="AA20" s="694">
        <v>55540462.717994869</v>
      </c>
    </row>
    <row r="21" spans="1:27" s="918" customFormat="1" ht="57" customHeight="1">
      <c r="A21" s="919" t="s">
        <v>395</v>
      </c>
      <c r="B21" s="914" t="s">
        <v>396</v>
      </c>
      <c r="C21" s="691"/>
      <c r="D21" s="691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R21" s="691"/>
      <c r="S21" s="691"/>
      <c r="T21" s="691"/>
      <c r="U21" s="691"/>
      <c r="V21" s="691"/>
      <c r="W21" s="691"/>
      <c r="X21" s="691"/>
      <c r="Y21" s="692">
        <v>0</v>
      </c>
      <c r="Z21" s="691"/>
      <c r="AA21" s="692">
        <v>0</v>
      </c>
    </row>
    <row r="22" spans="1:27" s="918" customFormat="1" ht="53.25" customHeight="1">
      <c r="A22" s="916" t="s">
        <v>397</v>
      </c>
      <c r="B22" s="917" t="s">
        <v>378</v>
      </c>
      <c r="C22" s="691">
        <v>6167910.8437100006</v>
      </c>
      <c r="D22" s="691">
        <v>145845910.36435002</v>
      </c>
      <c r="E22" s="691">
        <v>1805769.66059</v>
      </c>
      <c r="F22" s="691">
        <v>31452104.163899999</v>
      </c>
      <c r="G22" s="691">
        <v>34744641.476669997</v>
      </c>
      <c r="H22" s="691">
        <v>113884.89433000001</v>
      </c>
      <c r="I22" s="691">
        <v>5331939.6570600001</v>
      </c>
      <c r="J22" s="691">
        <v>80346384.298290014</v>
      </c>
      <c r="K22" s="691">
        <v>7984907.4166100267</v>
      </c>
      <c r="L22" s="691">
        <v>54650892.221529998</v>
      </c>
      <c r="M22" s="691">
        <v>282424.75090999994</v>
      </c>
      <c r="N22" s="691">
        <v>75327293.082610011</v>
      </c>
      <c r="O22" s="691">
        <v>14359061.033759998</v>
      </c>
      <c r="P22" s="691">
        <v>3532204.9765599999</v>
      </c>
      <c r="Q22" s="691">
        <v>24312452.334579997</v>
      </c>
      <c r="R22" s="691">
        <v>494618.80224999995</v>
      </c>
      <c r="S22" s="691">
        <v>0</v>
      </c>
      <c r="T22" s="691">
        <v>462242.12594000006</v>
      </c>
      <c r="U22" s="691">
        <v>8344789.3625499997</v>
      </c>
      <c r="V22" s="691">
        <v>91292380.243550003</v>
      </c>
      <c r="W22" s="691">
        <v>8552177.8715100009</v>
      </c>
      <c r="X22" s="691">
        <v>4405878.5451499997</v>
      </c>
      <c r="Y22" s="692">
        <v>599809868.12641025</v>
      </c>
      <c r="Z22" s="691">
        <v>0</v>
      </c>
      <c r="AA22" s="692">
        <v>599809868.12641025</v>
      </c>
    </row>
    <row r="23" spans="1:27" s="918" customFormat="1" ht="53.25" customHeight="1">
      <c r="A23" s="916" t="s">
        <v>398</v>
      </c>
      <c r="B23" s="917" t="s">
        <v>380</v>
      </c>
      <c r="C23" s="691">
        <v>0</v>
      </c>
      <c r="D23" s="691">
        <v>0</v>
      </c>
      <c r="E23" s="691">
        <v>0</v>
      </c>
      <c r="F23" s="691">
        <v>0</v>
      </c>
      <c r="G23" s="691">
        <v>0</v>
      </c>
      <c r="H23" s="691">
        <v>0</v>
      </c>
      <c r="I23" s="691">
        <v>0</v>
      </c>
      <c r="J23" s="691">
        <v>4863.3229800000008</v>
      </c>
      <c r="K23" s="691">
        <v>0</v>
      </c>
      <c r="L23" s="691">
        <v>0</v>
      </c>
      <c r="M23" s="691">
        <v>0</v>
      </c>
      <c r="N23" s="691">
        <v>0</v>
      </c>
      <c r="O23" s="691">
        <v>0</v>
      </c>
      <c r="P23" s="691">
        <v>0</v>
      </c>
      <c r="Q23" s="691">
        <v>0</v>
      </c>
      <c r="R23" s="691">
        <v>0</v>
      </c>
      <c r="S23" s="691">
        <v>0</v>
      </c>
      <c r="T23" s="691">
        <v>0</v>
      </c>
      <c r="U23" s="691">
        <v>670.45227999999997</v>
      </c>
      <c r="V23" s="691">
        <v>2857.4340199999997</v>
      </c>
      <c r="W23" s="691">
        <v>0</v>
      </c>
      <c r="X23" s="691">
        <v>0</v>
      </c>
      <c r="Y23" s="692">
        <v>8391.2092799999991</v>
      </c>
      <c r="Z23" s="691">
        <v>2338704.7516200002</v>
      </c>
      <c r="AA23" s="692">
        <v>2347095.9609000003</v>
      </c>
    </row>
    <row r="24" spans="1:27" s="915" customFormat="1" ht="53.25" customHeight="1">
      <c r="A24" s="916" t="s">
        <v>399</v>
      </c>
      <c r="B24" s="917" t="s">
        <v>382</v>
      </c>
      <c r="C24" s="691">
        <v>114784.96283</v>
      </c>
      <c r="D24" s="691">
        <v>7059820.9396899994</v>
      </c>
      <c r="E24" s="691">
        <v>4548.9897000000001</v>
      </c>
      <c r="F24" s="691">
        <v>1011341.3524999999</v>
      </c>
      <c r="G24" s="691">
        <v>1318974.2033418668</v>
      </c>
      <c r="H24" s="691">
        <v>0</v>
      </c>
      <c r="I24" s="691">
        <v>486682.49971999996</v>
      </c>
      <c r="J24" s="691">
        <v>895545.33021000016</v>
      </c>
      <c r="K24" s="691">
        <v>1520761.852699999</v>
      </c>
      <c r="L24" s="691">
        <v>314148.41340999998</v>
      </c>
      <c r="M24" s="691">
        <v>5894.1964400000006</v>
      </c>
      <c r="N24" s="691">
        <v>3036850.7216753918</v>
      </c>
      <c r="O24" s="691">
        <v>205432.15143</v>
      </c>
      <c r="P24" s="691">
        <v>206941.68226469896</v>
      </c>
      <c r="Q24" s="691">
        <v>215308.10285</v>
      </c>
      <c r="R24" s="691">
        <v>14120.12081</v>
      </c>
      <c r="S24" s="691">
        <v>0</v>
      </c>
      <c r="T24" s="691">
        <v>64825.992270000002</v>
      </c>
      <c r="U24" s="691">
        <v>348975.74534999998</v>
      </c>
      <c r="V24" s="691">
        <v>254209.09004999997</v>
      </c>
      <c r="W24" s="691">
        <v>388331.50147999998</v>
      </c>
      <c r="X24" s="691">
        <v>25200.918240000003</v>
      </c>
      <c r="Y24" s="692">
        <v>17492698.766961955</v>
      </c>
      <c r="Z24" s="691">
        <v>19314.751250000001</v>
      </c>
      <c r="AA24" s="692">
        <v>17512013.518211953</v>
      </c>
    </row>
    <row r="25" spans="1:27" s="915" customFormat="1" ht="57" customHeight="1">
      <c r="A25" s="920" t="s">
        <v>400</v>
      </c>
      <c r="B25" s="921" t="s">
        <v>384</v>
      </c>
      <c r="C25" s="693">
        <v>6053125.880880001</v>
      </c>
      <c r="D25" s="693">
        <v>138786089.42466003</v>
      </c>
      <c r="E25" s="693">
        <v>1801220.67089</v>
      </c>
      <c r="F25" s="693">
        <v>30440762.8114</v>
      </c>
      <c r="G25" s="693">
        <v>33425667.273328129</v>
      </c>
      <c r="H25" s="693">
        <v>113884.89433000001</v>
      </c>
      <c r="I25" s="693">
        <v>4845257.1573400004</v>
      </c>
      <c r="J25" s="693">
        <v>79455702.291060016</v>
      </c>
      <c r="K25" s="693">
        <v>6464145.563910028</v>
      </c>
      <c r="L25" s="693">
        <v>54336743.808119997</v>
      </c>
      <c r="M25" s="693">
        <v>276530.55446999992</v>
      </c>
      <c r="N25" s="693">
        <v>72290442.360934615</v>
      </c>
      <c r="O25" s="693">
        <v>14153628.882329999</v>
      </c>
      <c r="P25" s="693">
        <v>3325263.2942953007</v>
      </c>
      <c r="Q25" s="693">
        <v>24097144.231729995</v>
      </c>
      <c r="R25" s="693">
        <v>480498.68143999996</v>
      </c>
      <c r="S25" s="693">
        <v>0</v>
      </c>
      <c r="T25" s="693">
        <v>397416.13367000007</v>
      </c>
      <c r="U25" s="693">
        <v>7996484.0694800001</v>
      </c>
      <c r="V25" s="693">
        <v>91041028.587520003</v>
      </c>
      <c r="W25" s="693">
        <v>8163846.3700300008</v>
      </c>
      <c r="X25" s="693">
        <v>4380677.6269100001</v>
      </c>
      <c r="Y25" s="694">
        <v>582325560.56872809</v>
      </c>
      <c r="Z25" s="693">
        <v>2319390.00037</v>
      </c>
      <c r="AA25" s="694">
        <v>584644950.56909811</v>
      </c>
    </row>
  </sheetData>
  <mergeCells count="8">
    <mergeCell ref="A1:E1"/>
    <mergeCell ref="A2:E2"/>
    <mergeCell ref="Y3:AA3"/>
    <mergeCell ref="C4:X4"/>
    <mergeCell ref="Y4:Y5"/>
    <mergeCell ref="Z4:Z5"/>
    <mergeCell ref="AA4:AA5"/>
    <mergeCell ref="A4:A5"/>
  </mergeCells>
  <printOptions horizontalCentered="1"/>
  <pageMargins left="0.17" right="0.17" top="0.75" bottom="0.75" header="0.3" footer="0.3"/>
  <pageSetup paperSize="9" scale="30" fitToHeight="0" orientation="landscape" horizontalDpi="200" verticalDpi="200" r:id="rId1"/>
  <headerFooter alignWithMargins="0">
    <oddFooter>&amp;C&amp;16 24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AC30"/>
  <sheetViews>
    <sheetView view="pageBreakPreview" zoomScale="55" zoomScaleNormal="70" zoomScaleSheetLayoutView="55" workbookViewId="0">
      <pane xSplit="2" ySplit="5" topLeftCell="G6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ColWidth="9" defaultRowHeight="21"/>
  <cols>
    <col min="1" max="1" width="63.140625" style="77" customWidth="1"/>
    <col min="2" max="2" width="32.85546875" style="77" hidden="1" customWidth="1"/>
    <col min="3" max="3" width="17.85546875" style="77" bestFit="1" customWidth="1"/>
    <col min="4" max="4" width="17.28515625" style="77" bestFit="1" customWidth="1"/>
    <col min="5" max="5" width="16" style="77" bestFit="1" customWidth="1"/>
    <col min="6" max="7" width="17.28515625" style="77" bestFit="1" customWidth="1"/>
    <col min="8" max="8" width="14.28515625" style="77" bestFit="1" customWidth="1"/>
    <col min="9" max="9" width="16" style="77" bestFit="1" customWidth="1"/>
    <col min="10" max="10" width="17.28515625" style="77" bestFit="1" customWidth="1"/>
    <col min="11" max="11" width="16" style="77" bestFit="1" customWidth="1"/>
    <col min="12" max="12" width="17.28515625" style="77" bestFit="1" customWidth="1"/>
    <col min="13" max="13" width="14.28515625" style="77" bestFit="1" customWidth="1"/>
    <col min="14" max="15" width="17.28515625" style="77" bestFit="1" customWidth="1"/>
    <col min="16" max="16" width="16" style="77" bestFit="1" customWidth="1"/>
    <col min="17" max="17" width="17.28515625" style="77" bestFit="1" customWidth="1"/>
    <col min="18" max="18" width="14.28515625" style="77" bestFit="1" customWidth="1"/>
    <col min="19" max="19" width="17.28515625" style="77" bestFit="1" customWidth="1"/>
    <col min="20" max="20" width="14.28515625" style="77" bestFit="1" customWidth="1"/>
    <col min="21" max="21" width="16" style="77" bestFit="1" customWidth="1"/>
    <col min="22" max="22" width="19" style="77" bestFit="1" customWidth="1"/>
    <col min="23" max="24" width="16" style="77" bestFit="1" customWidth="1"/>
    <col min="25" max="25" width="18.7109375" style="77" bestFit="1" customWidth="1"/>
    <col min="26" max="26" width="16" style="77" bestFit="1" customWidth="1"/>
    <col min="27" max="27" width="18.7109375" style="77" bestFit="1" customWidth="1"/>
    <col min="28" max="28" width="10.28515625" style="77" bestFit="1" customWidth="1"/>
    <col min="29" max="29" width="11.28515625" style="77" customWidth="1"/>
    <col min="30" max="16384" width="9" style="77"/>
  </cols>
  <sheetData>
    <row r="1" spans="1:29" s="686" customFormat="1" ht="28.5">
      <c r="A1" s="1772" t="s">
        <v>820</v>
      </c>
      <c r="B1" s="1772"/>
      <c r="C1" s="1772"/>
      <c r="D1" s="1772"/>
      <c r="E1" s="1772"/>
      <c r="F1" s="1772"/>
      <c r="G1" s="1772"/>
      <c r="H1" s="1772"/>
    </row>
    <row r="2" spans="1:29" s="686" customFormat="1" ht="28.5">
      <c r="A2" s="1772" t="s">
        <v>859</v>
      </c>
      <c r="B2" s="1772"/>
      <c r="C2" s="1772"/>
      <c r="D2" s="1772"/>
      <c r="E2" s="1772"/>
      <c r="F2" s="1772"/>
      <c r="G2" s="1772"/>
      <c r="H2" s="1772"/>
    </row>
    <row r="3" spans="1:29">
      <c r="A3" s="789"/>
      <c r="B3" s="789"/>
      <c r="Y3" s="1773" t="s">
        <v>510</v>
      </c>
      <c r="Z3" s="1773"/>
      <c r="AA3" s="1773"/>
    </row>
    <row r="4" spans="1:29" ht="51" customHeight="1">
      <c r="A4" s="844" t="s">
        <v>0</v>
      </c>
      <c r="B4" s="845" t="s">
        <v>202</v>
      </c>
      <c r="C4" s="1784" t="s">
        <v>371</v>
      </c>
      <c r="D4" s="1784"/>
      <c r="E4" s="1784"/>
      <c r="F4" s="1784"/>
      <c r="G4" s="1784"/>
      <c r="H4" s="1784"/>
      <c r="I4" s="1784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5" t="s">
        <v>268</v>
      </c>
      <c r="Z4" s="1787" t="s">
        <v>375</v>
      </c>
      <c r="AA4" s="1785" t="s">
        <v>401</v>
      </c>
    </row>
    <row r="5" spans="1:29" ht="51" customHeight="1">
      <c r="A5" s="1782"/>
      <c r="B5" s="1783"/>
      <c r="C5" s="155" t="s">
        <v>771</v>
      </c>
      <c r="D5" s="155" t="s">
        <v>169</v>
      </c>
      <c r="E5" s="155" t="s">
        <v>282</v>
      </c>
      <c r="F5" s="155" t="s">
        <v>171</v>
      </c>
      <c r="G5" s="155" t="s">
        <v>172</v>
      </c>
      <c r="H5" s="155" t="s">
        <v>173</v>
      </c>
      <c r="I5" s="155" t="s">
        <v>174</v>
      </c>
      <c r="J5" s="155" t="s">
        <v>175</v>
      </c>
      <c r="K5" s="155" t="s">
        <v>176</v>
      </c>
      <c r="L5" s="155" t="s">
        <v>177</v>
      </c>
      <c r="M5" s="155" t="s">
        <v>178</v>
      </c>
      <c r="N5" s="155" t="s">
        <v>179</v>
      </c>
      <c r="O5" s="155" t="s">
        <v>180</v>
      </c>
      <c r="P5" s="695" t="s">
        <v>181</v>
      </c>
      <c r="Q5" s="155" t="s">
        <v>182</v>
      </c>
      <c r="R5" s="155" t="s">
        <v>183</v>
      </c>
      <c r="S5" s="155" t="s">
        <v>184</v>
      </c>
      <c r="T5" s="155" t="s">
        <v>768</v>
      </c>
      <c r="U5" s="155" t="s">
        <v>185</v>
      </c>
      <c r="V5" s="155" t="s">
        <v>186</v>
      </c>
      <c r="W5" s="155" t="s">
        <v>187</v>
      </c>
      <c r="X5" s="155" t="s">
        <v>885</v>
      </c>
      <c r="Y5" s="1786"/>
      <c r="Z5" s="1788"/>
      <c r="AA5" s="1789"/>
    </row>
    <row r="6" spans="1:29" s="924" customFormat="1" ht="58.5" customHeight="1">
      <c r="A6" s="922" t="s">
        <v>372</v>
      </c>
      <c r="B6" s="923" t="s">
        <v>376</v>
      </c>
      <c r="C6" s="559"/>
      <c r="D6" s="559"/>
      <c r="E6" s="559"/>
      <c r="F6" s="559"/>
      <c r="G6" s="559"/>
      <c r="H6" s="559"/>
      <c r="I6" s="559"/>
      <c r="J6" s="559"/>
      <c r="K6" s="559">
        <v>0</v>
      </c>
      <c r="L6" s="559"/>
      <c r="M6" s="559"/>
      <c r="N6" s="559"/>
      <c r="O6" s="559"/>
      <c r="P6" s="559"/>
      <c r="Q6" s="559">
        <v>0</v>
      </c>
      <c r="R6" s="559">
        <v>0</v>
      </c>
      <c r="S6" s="559">
        <v>0</v>
      </c>
      <c r="T6" s="559"/>
      <c r="U6" s="559">
        <v>0</v>
      </c>
      <c r="V6" s="559">
        <v>0</v>
      </c>
      <c r="W6" s="559"/>
      <c r="X6" s="559"/>
      <c r="Y6" s="696"/>
      <c r="Z6" s="559"/>
      <c r="AA6" s="696"/>
    </row>
    <row r="7" spans="1:29" s="924" customFormat="1" ht="51" customHeight="1">
      <c r="A7" s="228" t="s">
        <v>377</v>
      </c>
      <c r="B7" s="556" t="s">
        <v>378</v>
      </c>
      <c r="C7" s="221">
        <v>1186426.9536100002</v>
      </c>
      <c r="D7" s="221">
        <v>15009284.12064</v>
      </c>
      <c r="E7" s="221">
        <v>319578.22538999998</v>
      </c>
      <c r="F7" s="221">
        <v>3928641.1373600001</v>
      </c>
      <c r="G7" s="221">
        <v>4891347.1036</v>
      </c>
      <c r="H7" s="221">
        <v>483.60932000000003</v>
      </c>
      <c r="I7" s="221">
        <v>215252.18103000001</v>
      </c>
      <c r="J7" s="221">
        <v>16643098.663109986</v>
      </c>
      <c r="K7" s="221">
        <v>1185495.8331058209</v>
      </c>
      <c r="L7" s="221">
        <v>6145832.1617700011</v>
      </c>
      <c r="M7" s="221">
        <v>39456.339490000006</v>
      </c>
      <c r="N7" s="221">
        <v>7933032.0582399983</v>
      </c>
      <c r="O7" s="221">
        <v>1949221.7275500002</v>
      </c>
      <c r="P7" s="221">
        <v>988933.62204000005</v>
      </c>
      <c r="Q7" s="221">
        <v>4139643.3244599993</v>
      </c>
      <c r="R7" s="221">
        <v>13759.892460000001</v>
      </c>
      <c r="S7" s="221">
        <v>0</v>
      </c>
      <c r="T7" s="221">
        <v>67774.869219999993</v>
      </c>
      <c r="U7" s="221">
        <v>758187.87849999988</v>
      </c>
      <c r="V7" s="221">
        <v>13568469.341480002</v>
      </c>
      <c r="W7" s="221">
        <v>891020.69531999994</v>
      </c>
      <c r="X7" s="221">
        <v>1041727.00452</v>
      </c>
      <c r="Y7" s="697">
        <v>80916666.742215797</v>
      </c>
      <c r="Z7" s="221">
        <v>0</v>
      </c>
      <c r="AA7" s="697">
        <v>80916666.742215797</v>
      </c>
    </row>
    <row r="8" spans="1:29" s="512" customFormat="1" ht="51" customHeight="1">
      <c r="A8" s="228" t="s">
        <v>379</v>
      </c>
      <c r="B8" s="556" t="s">
        <v>380</v>
      </c>
      <c r="C8" s="221">
        <v>0</v>
      </c>
      <c r="D8" s="221">
        <v>0</v>
      </c>
      <c r="E8" s="221">
        <v>0</v>
      </c>
      <c r="F8" s="221">
        <v>0</v>
      </c>
      <c r="G8" s="221">
        <v>0</v>
      </c>
      <c r="H8" s="221">
        <v>0</v>
      </c>
      <c r="I8" s="221">
        <v>0</v>
      </c>
      <c r="J8" s="221">
        <v>0</v>
      </c>
      <c r="K8" s="221">
        <v>0</v>
      </c>
      <c r="L8" s="221">
        <v>0</v>
      </c>
      <c r="M8" s="221">
        <v>0</v>
      </c>
      <c r="N8" s="221">
        <v>0</v>
      </c>
      <c r="O8" s="221">
        <v>0</v>
      </c>
      <c r="P8" s="221">
        <v>0</v>
      </c>
      <c r="Q8" s="221">
        <v>0</v>
      </c>
      <c r="R8" s="221">
        <v>0</v>
      </c>
      <c r="S8" s="221">
        <v>0</v>
      </c>
      <c r="T8" s="221">
        <v>0</v>
      </c>
      <c r="U8" s="221">
        <v>37.018929999999997</v>
      </c>
      <c r="V8" s="221">
        <v>159.96314000000001</v>
      </c>
      <c r="W8" s="221">
        <v>0</v>
      </c>
      <c r="X8" s="221">
        <v>0</v>
      </c>
      <c r="Y8" s="697">
        <v>196.98207000000002</v>
      </c>
      <c r="Z8" s="221">
        <v>785547.61232000007</v>
      </c>
      <c r="AA8" s="697">
        <v>785744.5943900001</v>
      </c>
      <c r="AC8" s="924"/>
    </row>
    <row r="9" spans="1:29" s="512" customFormat="1" ht="51" customHeight="1">
      <c r="A9" s="228" t="s">
        <v>381</v>
      </c>
      <c r="B9" s="556" t="s">
        <v>382</v>
      </c>
      <c r="C9" s="221">
        <v>31539.51856</v>
      </c>
      <c r="D9" s="221">
        <v>2328982.9240899999</v>
      </c>
      <c r="E9" s="221">
        <v>152.95126000000002</v>
      </c>
      <c r="F9" s="221">
        <v>12171.559730000001</v>
      </c>
      <c r="G9" s="221">
        <v>131508.71450999993</v>
      </c>
      <c r="H9" s="221">
        <v>0</v>
      </c>
      <c r="I9" s="221">
        <v>6659.2682500000001</v>
      </c>
      <c r="J9" s="221">
        <v>94788.841250000041</v>
      </c>
      <c r="K9" s="221">
        <v>13372.34247</v>
      </c>
      <c r="L9" s="221">
        <v>12747.147739999999</v>
      </c>
      <c r="M9" s="221">
        <v>1.01295</v>
      </c>
      <c r="N9" s="221">
        <v>66117.074103030231</v>
      </c>
      <c r="O9" s="221">
        <v>14910.418659999999</v>
      </c>
      <c r="P9" s="221">
        <v>93540.561503627978</v>
      </c>
      <c r="Q9" s="221">
        <v>1883.9848500000001</v>
      </c>
      <c r="R9" s="221">
        <v>0</v>
      </c>
      <c r="S9" s="221">
        <v>0</v>
      </c>
      <c r="T9" s="221">
        <v>36156.610140000004</v>
      </c>
      <c r="U9" s="221">
        <v>66671.041760000007</v>
      </c>
      <c r="V9" s="221">
        <v>33341.056660000002</v>
      </c>
      <c r="W9" s="221">
        <v>44940.970609999997</v>
      </c>
      <c r="X9" s="221">
        <v>7452.4104200000002</v>
      </c>
      <c r="Y9" s="697">
        <v>2996938.4095166582</v>
      </c>
      <c r="Z9" s="221">
        <v>4977.1354599999995</v>
      </c>
      <c r="AA9" s="697">
        <v>3001915.5449766582</v>
      </c>
      <c r="AC9" s="924"/>
    </row>
    <row r="10" spans="1:29" s="512" customFormat="1" ht="58.5" customHeight="1">
      <c r="A10" s="228" t="s">
        <v>383</v>
      </c>
      <c r="B10" s="556" t="s">
        <v>384</v>
      </c>
      <c r="C10" s="698">
        <v>1154887.4350500002</v>
      </c>
      <c r="D10" s="698">
        <v>12680301.19655</v>
      </c>
      <c r="E10" s="698">
        <v>319425.27412999998</v>
      </c>
      <c r="F10" s="698">
        <v>3916469.5776300002</v>
      </c>
      <c r="G10" s="698">
        <v>4759838.3890899997</v>
      </c>
      <c r="H10" s="698">
        <v>483.60932000000003</v>
      </c>
      <c r="I10" s="698">
        <v>208592.91278000001</v>
      </c>
      <c r="J10" s="698">
        <v>16548309.821859986</v>
      </c>
      <c r="K10" s="698">
        <v>1172123.4906358209</v>
      </c>
      <c r="L10" s="698">
        <v>6133085.0140300011</v>
      </c>
      <c r="M10" s="698">
        <v>39455.326540000009</v>
      </c>
      <c r="N10" s="698">
        <v>7866914.9841369679</v>
      </c>
      <c r="O10" s="698">
        <v>1934311.3088900002</v>
      </c>
      <c r="P10" s="698">
        <v>895393.06053637201</v>
      </c>
      <c r="Q10" s="698">
        <v>4137759.3396099992</v>
      </c>
      <c r="R10" s="698">
        <v>13759.892460000001</v>
      </c>
      <c r="S10" s="698">
        <v>0</v>
      </c>
      <c r="T10" s="698">
        <v>31618.259079999989</v>
      </c>
      <c r="U10" s="698">
        <v>691553.85566999984</v>
      </c>
      <c r="V10" s="698">
        <v>13535288.247960001</v>
      </c>
      <c r="W10" s="698">
        <v>846079.72470999998</v>
      </c>
      <c r="X10" s="698">
        <v>1034274.5941</v>
      </c>
      <c r="Y10" s="681">
        <v>77919925.314769149</v>
      </c>
      <c r="Z10" s="698">
        <v>780570.47686000005</v>
      </c>
      <c r="AA10" s="681">
        <v>78700495.791629151</v>
      </c>
      <c r="AC10" s="924"/>
    </row>
    <row r="11" spans="1:29" s="512" customFormat="1" ht="58.5" customHeight="1">
      <c r="A11" s="925" t="s">
        <v>373</v>
      </c>
      <c r="B11" s="923" t="s">
        <v>385</v>
      </c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697"/>
      <c r="Z11" s="221"/>
      <c r="AA11" s="697"/>
      <c r="AC11" s="924"/>
    </row>
    <row r="12" spans="1:29" s="512" customFormat="1" ht="51" customHeight="1">
      <c r="A12" s="228" t="s">
        <v>386</v>
      </c>
      <c r="B12" s="556" t="s">
        <v>378</v>
      </c>
      <c r="C12" s="221">
        <v>3113213.5260700001</v>
      </c>
      <c r="D12" s="221">
        <v>79076435.803810015</v>
      </c>
      <c r="E12" s="221">
        <v>734766.09314999997</v>
      </c>
      <c r="F12" s="221">
        <v>17556655.146650001</v>
      </c>
      <c r="G12" s="221">
        <v>24395645.871819999</v>
      </c>
      <c r="H12" s="221">
        <v>70266.437550000002</v>
      </c>
      <c r="I12" s="221">
        <v>2226111.2731699999</v>
      </c>
      <c r="J12" s="221">
        <v>48654787.654600009</v>
      </c>
      <c r="K12" s="221">
        <v>2393114.1393841887</v>
      </c>
      <c r="L12" s="221">
        <v>37173217.948040001</v>
      </c>
      <c r="M12" s="221">
        <v>201526.00648999997</v>
      </c>
      <c r="N12" s="221">
        <v>46385212.348490007</v>
      </c>
      <c r="O12" s="221">
        <v>10632997.567629999</v>
      </c>
      <c r="P12" s="221">
        <v>1237017.4106299998</v>
      </c>
      <c r="Q12" s="221">
        <v>14866141.949429998</v>
      </c>
      <c r="R12" s="221">
        <v>206847.31061999997</v>
      </c>
      <c r="S12" s="221">
        <v>0</v>
      </c>
      <c r="T12" s="221">
        <v>173333.86622999999</v>
      </c>
      <c r="U12" s="221">
        <v>2587084.8473399999</v>
      </c>
      <c r="V12" s="221">
        <v>59771098.660999998</v>
      </c>
      <c r="W12" s="221">
        <v>4438181.6792799998</v>
      </c>
      <c r="X12" s="221">
        <v>2848607.5089999996</v>
      </c>
      <c r="Y12" s="697">
        <v>358742263.05038422</v>
      </c>
      <c r="Z12" s="221">
        <v>0</v>
      </c>
      <c r="AA12" s="697">
        <v>358742263.05038422</v>
      </c>
      <c r="AC12" s="924"/>
    </row>
    <row r="13" spans="1:29" s="512" customFormat="1" ht="51" customHeight="1">
      <c r="A13" s="228" t="s">
        <v>387</v>
      </c>
      <c r="B13" s="556" t="s">
        <v>380</v>
      </c>
      <c r="C13" s="221">
        <v>0</v>
      </c>
      <c r="D13" s="221">
        <v>0</v>
      </c>
      <c r="E13" s="221">
        <v>0</v>
      </c>
      <c r="F13" s="221">
        <v>0</v>
      </c>
      <c r="G13" s="221">
        <v>0</v>
      </c>
      <c r="H13" s="221">
        <v>0</v>
      </c>
      <c r="I13" s="221">
        <v>0</v>
      </c>
      <c r="J13" s="221">
        <v>4863.3229800000008</v>
      </c>
      <c r="K13" s="221">
        <v>0</v>
      </c>
      <c r="L13" s="221">
        <v>0</v>
      </c>
      <c r="M13" s="221">
        <v>0</v>
      </c>
      <c r="N13" s="221">
        <v>0</v>
      </c>
      <c r="O13" s="221">
        <v>0</v>
      </c>
      <c r="P13" s="221">
        <v>0</v>
      </c>
      <c r="Q13" s="221">
        <v>0</v>
      </c>
      <c r="R13" s="221">
        <v>0</v>
      </c>
      <c r="S13" s="221">
        <v>0</v>
      </c>
      <c r="T13" s="221">
        <v>0</v>
      </c>
      <c r="U13" s="221">
        <v>633.43335000000002</v>
      </c>
      <c r="V13" s="221">
        <v>2697.4708799999999</v>
      </c>
      <c r="W13" s="221">
        <v>0</v>
      </c>
      <c r="X13" s="221">
        <v>0</v>
      </c>
      <c r="Y13" s="697">
        <v>8194.2272100000009</v>
      </c>
      <c r="Z13" s="221">
        <v>1553157.1392999999</v>
      </c>
      <c r="AA13" s="697">
        <v>1561351.3665099998</v>
      </c>
      <c r="AC13" s="924"/>
    </row>
    <row r="14" spans="1:29" s="512" customFormat="1" ht="51" customHeight="1">
      <c r="A14" s="228" t="s">
        <v>388</v>
      </c>
      <c r="B14" s="556" t="s">
        <v>382</v>
      </c>
      <c r="C14" s="221">
        <v>83245.444270000007</v>
      </c>
      <c r="D14" s="221">
        <v>3847490.6545599997</v>
      </c>
      <c r="E14" s="221">
        <v>793.36432000000002</v>
      </c>
      <c r="F14" s="221">
        <v>145824.36144000001</v>
      </c>
      <c r="G14" s="221">
        <v>213298.65686136691</v>
      </c>
      <c r="H14" s="221">
        <v>0</v>
      </c>
      <c r="I14" s="221">
        <v>74265.950870000001</v>
      </c>
      <c r="J14" s="221">
        <v>338808.62196000002</v>
      </c>
      <c r="K14" s="221">
        <v>175275.52653</v>
      </c>
      <c r="L14" s="221">
        <v>94765.682350000003</v>
      </c>
      <c r="M14" s="221">
        <v>5893.1834900000003</v>
      </c>
      <c r="N14" s="221">
        <v>528136.81763796334</v>
      </c>
      <c r="O14" s="221">
        <v>41738.479140000003</v>
      </c>
      <c r="P14" s="221">
        <v>92530.915604675567</v>
      </c>
      <c r="Q14" s="221">
        <v>28666.596969999999</v>
      </c>
      <c r="R14" s="221">
        <v>0</v>
      </c>
      <c r="S14" s="221">
        <v>0</v>
      </c>
      <c r="T14" s="221">
        <v>-4607.5711499999998</v>
      </c>
      <c r="U14" s="221">
        <v>54311.335789999997</v>
      </c>
      <c r="V14" s="221">
        <v>109651.02334999999</v>
      </c>
      <c r="W14" s="221">
        <v>47337.269240000001</v>
      </c>
      <c r="X14" s="221">
        <v>0</v>
      </c>
      <c r="Y14" s="697">
        <v>5877426.313234007</v>
      </c>
      <c r="Z14" s="221">
        <v>14337.61579</v>
      </c>
      <c r="AA14" s="697">
        <v>5891763.9290240072</v>
      </c>
      <c r="AC14" s="924"/>
    </row>
    <row r="15" spans="1:29" s="512" customFormat="1" ht="58.5" customHeight="1">
      <c r="A15" s="228" t="s">
        <v>389</v>
      </c>
      <c r="B15" s="556" t="s">
        <v>384</v>
      </c>
      <c r="C15" s="698">
        <v>3029968.0818000003</v>
      </c>
      <c r="D15" s="698">
        <v>75228945.149250016</v>
      </c>
      <c r="E15" s="698">
        <v>733972.72882999992</v>
      </c>
      <c r="F15" s="698">
        <v>17410830.785210002</v>
      </c>
      <c r="G15" s="698">
        <v>24182347.214958631</v>
      </c>
      <c r="H15" s="698">
        <v>70266.437550000002</v>
      </c>
      <c r="I15" s="698">
        <v>2151845.3223000001</v>
      </c>
      <c r="J15" s="698">
        <v>48320842.355620012</v>
      </c>
      <c r="K15" s="698">
        <v>2217838.6128541888</v>
      </c>
      <c r="L15" s="698">
        <v>37078452.265689999</v>
      </c>
      <c r="M15" s="698">
        <v>195632.82299999997</v>
      </c>
      <c r="N15" s="698">
        <v>45857075.530852042</v>
      </c>
      <c r="O15" s="698">
        <v>10591259.088489998</v>
      </c>
      <c r="P15" s="698">
        <v>1144486.4950253242</v>
      </c>
      <c r="Q15" s="698">
        <v>14837475.352459999</v>
      </c>
      <c r="R15" s="698">
        <v>206847.31061999997</v>
      </c>
      <c r="S15" s="698">
        <v>0</v>
      </c>
      <c r="T15" s="698">
        <v>177941.43737999999</v>
      </c>
      <c r="U15" s="698">
        <v>2533406.9449</v>
      </c>
      <c r="V15" s="698">
        <v>59664145.10853</v>
      </c>
      <c r="W15" s="698">
        <v>4390844.4100399995</v>
      </c>
      <c r="X15" s="698">
        <v>2848607.5089999996</v>
      </c>
      <c r="Y15" s="681">
        <v>352873030.9643603</v>
      </c>
      <c r="Z15" s="698">
        <v>1538819.52351</v>
      </c>
      <c r="AA15" s="681">
        <v>354411850.48787028</v>
      </c>
      <c r="AC15" s="924"/>
    </row>
    <row r="16" spans="1:29" s="512" customFormat="1" ht="58.5" customHeight="1">
      <c r="A16" s="925" t="s">
        <v>374</v>
      </c>
      <c r="B16" s="923" t="s">
        <v>390</v>
      </c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697"/>
      <c r="Z16" s="221"/>
      <c r="AA16" s="697"/>
      <c r="AC16" s="924"/>
    </row>
    <row r="17" spans="1:29" s="512" customFormat="1" ht="51" customHeight="1">
      <c r="A17" s="228" t="s">
        <v>391</v>
      </c>
      <c r="B17" s="556" t="s">
        <v>378</v>
      </c>
      <c r="C17" s="221">
        <v>1167761.4820000001</v>
      </c>
      <c r="D17" s="221">
        <v>7446277.4830899993</v>
      </c>
      <c r="E17" s="221">
        <v>738421.65800000005</v>
      </c>
      <c r="F17" s="221">
        <v>449277.33900000004</v>
      </c>
      <c r="G17" s="221">
        <v>933057.79799999995</v>
      </c>
      <c r="H17" s="221">
        <v>0</v>
      </c>
      <c r="I17" s="221">
        <v>2187010.4870000002</v>
      </c>
      <c r="J17" s="221">
        <v>8204009.8456100002</v>
      </c>
      <c r="K17" s="221">
        <v>891083.10496001772</v>
      </c>
      <c r="L17" s="221">
        <v>3517401.73942</v>
      </c>
      <c r="M17" s="221">
        <v>0</v>
      </c>
      <c r="N17" s="221">
        <v>10320351.36026</v>
      </c>
      <c r="O17" s="221">
        <v>341810.95766999997</v>
      </c>
      <c r="P17" s="221">
        <v>360944.31578</v>
      </c>
      <c r="Q17" s="221">
        <v>2130527.7415399998</v>
      </c>
      <c r="R17" s="221">
        <v>274011.59917</v>
      </c>
      <c r="S17" s="221">
        <v>0</v>
      </c>
      <c r="T17" s="221">
        <v>174369.06000000003</v>
      </c>
      <c r="U17" s="221">
        <v>3701334.6289999997</v>
      </c>
      <c r="V17" s="221">
        <v>2984113.0279999999</v>
      </c>
      <c r="W17" s="221">
        <v>576838.054</v>
      </c>
      <c r="X17" s="221">
        <v>48814.917000000001</v>
      </c>
      <c r="Y17" s="697">
        <v>46447416.599500015</v>
      </c>
      <c r="Z17" s="221">
        <v>0</v>
      </c>
      <c r="AA17" s="697">
        <v>46447416.599500015</v>
      </c>
      <c r="AC17" s="924"/>
    </row>
    <row r="18" spans="1:29" s="512" customFormat="1" ht="51" customHeight="1">
      <c r="A18" s="228" t="s">
        <v>392</v>
      </c>
      <c r="B18" s="556" t="s">
        <v>380</v>
      </c>
      <c r="C18" s="221">
        <v>0</v>
      </c>
      <c r="D18" s="221">
        <v>0</v>
      </c>
      <c r="E18" s="221">
        <v>0</v>
      </c>
      <c r="F18" s="221">
        <v>0</v>
      </c>
      <c r="G18" s="221">
        <v>0</v>
      </c>
      <c r="H18" s="221">
        <v>0</v>
      </c>
      <c r="I18" s="221">
        <v>0</v>
      </c>
      <c r="J18" s="221">
        <v>0</v>
      </c>
      <c r="K18" s="221">
        <v>0</v>
      </c>
      <c r="L18" s="221">
        <v>0</v>
      </c>
      <c r="M18" s="221">
        <v>0</v>
      </c>
      <c r="N18" s="221">
        <v>0</v>
      </c>
      <c r="O18" s="221">
        <v>0</v>
      </c>
      <c r="P18" s="221">
        <v>0</v>
      </c>
      <c r="Q18" s="221">
        <v>0</v>
      </c>
      <c r="R18" s="221">
        <v>0</v>
      </c>
      <c r="S18" s="221">
        <v>0</v>
      </c>
      <c r="T18" s="221">
        <v>0</v>
      </c>
      <c r="U18" s="221">
        <v>0</v>
      </c>
      <c r="V18" s="221">
        <v>0</v>
      </c>
      <c r="W18" s="221">
        <v>0</v>
      </c>
      <c r="X18" s="221">
        <v>0</v>
      </c>
      <c r="Y18" s="697">
        <v>0</v>
      </c>
      <c r="Z18" s="221">
        <v>0</v>
      </c>
      <c r="AA18" s="697">
        <v>0</v>
      </c>
      <c r="AC18" s="924"/>
    </row>
    <row r="19" spans="1:29" s="512" customFormat="1" ht="51" customHeight="1">
      <c r="A19" s="228" t="s">
        <v>393</v>
      </c>
      <c r="B19" s="556" t="s">
        <v>382</v>
      </c>
      <c r="C19" s="221">
        <v>0</v>
      </c>
      <c r="D19" s="221">
        <v>0</v>
      </c>
      <c r="E19" s="221">
        <v>0</v>
      </c>
      <c r="F19" s="221">
        <v>37729.325720000001</v>
      </c>
      <c r="G19" s="221">
        <v>279761.67788800003</v>
      </c>
      <c r="H19" s="221">
        <v>0</v>
      </c>
      <c r="I19" s="221">
        <v>356464.19452999998</v>
      </c>
      <c r="J19" s="221">
        <v>24044.79276</v>
      </c>
      <c r="K19" s="221">
        <v>24625.909949999001</v>
      </c>
      <c r="L19" s="221">
        <v>56580.45435</v>
      </c>
      <c r="M19" s="221">
        <v>0</v>
      </c>
      <c r="N19" s="221">
        <v>631946.13692998327</v>
      </c>
      <c r="O19" s="221">
        <v>0</v>
      </c>
      <c r="P19" s="221">
        <v>369.53119717555501</v>
      </c>
      <c r="Q19" s="221">
        <v>39490.525640000007</v>
      </c>
      <c r="R19" s="221">
        <v>14120.12081</v>
      </c>
      <c r="S19" s="221">
        <v>0</v>
      </c>
      <c r="T19" s="221">
        <v>12348.64314</v>
      </c>
      <c r="U19" s="221">
        <v>104127.44039</v>
      </c>
      <c r="V19" s="221">
        <v>111217.01003999999</v>
      </c>
      <c r="W19" s="221">
        <v>2480.4279999999999</v>
      </c>
      <c r="X19" s="221">
        <v>708.01765999999986</v>
      </c>
      <c r="Y19" s="697">
        <v>1696014.2090051582</v>
      </c>
      <c r="Z19" s="221">
        <v>0</v>
      </c>
      <c r="AA19" s="697">
        <v>1696014.2090051582</v>
      </c>
      <c r="AC19" s="924"/>
    </row>
    <row r="20" spans="1:29" s="512" customFormat="1" ht="58.5" customHeight="1">
      <c r="A20" s="228" t="s">
        <v>394</v>
      </c>
      <c r="B20" s="556" t="s">
        <v>384</v>
      </c>
      <c r="C20" s="698">
        <v>1167761.4820000001</v>
      </c>
      <c r="D20" s="698">
        <v>7446277.4830899993</v>
      </c>
      <c r="E20" s="698">
        <v>738421.65800000005</v>
      </c>
      <c r="F20" s="698">
        <v>411548.01328000001</v>
      </c>
      <c r="G20" s="698">
        <v>653296.12011199992</v>
      </c>
      <c r="H20" s="698">
        <v>0</v>
      </c>
      <c r="I20" s="698">
        <v>1830546.2924700002</v>
      </c>
      <c r="J20" s="698">
        <v>8179965.0528500006</v>
      </c>
      <c r="K20" s="698">
        <v>866457.19501001877</v>
      </c>
      <c r="L20" s="698">
        <v>3460821.2850700002</v>
      </c>
      <c r="M20" s="698">
        <v>0</v>
      </c>
      <c r="N20" s="698">
        <v>9688405.2233300172</v>
      </c>
      <c r="O20" s="698">
        <v>341810.95766999997</v>
      </c>
      <c r="P20" s="698">
        <v>360574.78458282445</v>
      </c>
      <c r="Q20" s="698">
        <v>2091037.2158999997</v>
      </c>
      <c r="R20" s="698">
        <v>259891.47836000001</v>
      </c>
      <c r="S20" s="698">
        <v>0</v>
      </c>
      <c r="T20" s="698">
        <v>162020.41686000003</v>
      </c>
      <c r="U20" s="698">
        <v>3597207.1886099996</v>
      </c>
      <c r="V20" s="698">
        <v>2872896.0179599999</v>
      </c>
      <c r="W20" s="698">
        <v>574357.62600000005</v>
      </c>
      <c r="X20" s="698">
        <v>48106.899340000004</v>
      </c>
      <c r="Y20" s="681">
        <v>44751402.390494853</v>
      </c>
      <c r="Z20" s="698">
        <v>0</v>
      </c>
      <c r="AA20" s="681">
        <v>44751402.390494853</v>
      </c>
      <c r="AC20" s="924"/>
    </row>
    <row r="21" spans="1:29" s="512" customFormat="1" ht="58.5" customHeight="1">
      <c r="A21" s="925" t="s">
        <v>395</v>
      </c>
      <c r="B21" s="923" t="s">
        <v>396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697"/>
      <c r="Z21" s="221"/>
      <c r="AA21" s="697"/>
      <c r="AC21" s="924"/>
    </row>
    <row r="22" spans="1:29" s="512" customFormat="1" ht="51" customHeight="1">
      <c r="A22" s="228" t="s">
        <v>397</v>
      </c>
      <c r="B22" s="556" t="s">
        <v>378</v>
      </c>
      <c r="C22" s="221">
        <v>5467401.9616799997</v>
      </c>
      <c r="D22" s="221">
        <v>101531997.40754001</v>
      </c>
      <c r="E22" s="221">
        <v>1792765.9765399999</v>
      </c>
      <c r="F22" s="221">
        <v>21934573.623010002</v>
      </c>
      <c r="G22" s="221">
        <v>30220050.773419999</v>
      </c>
      <c r="H22" s="221">
        <v>70750.046870000006</v>
      </c>
      <c r="I22" s="221">
        <v>4628373.9412000002</v>
      </c>
      <c r="J22" s="221">
        <v>73501896.163320005</v>
      </c>
      <c r="K22" s="221">
        <v>4469693.0774500277</v>
      </c>
      <c r="L22" s="221">
        <v>46836451.849229999</v>
      </c>
      <c r="M22" s="221">
        <v>240982.34597999998</v>
      </c>
      <c r="N22" s="221">
        <v>64638595.766990006</v>
      </c>
      <c r="O22" s="221">
        <v>12924030.252849998</v>
      </c>
      <c r="P22" s="221">
        <v>2586895.3484499995</v>
      </c>
      <c r="Q22" s="221">
        <v>21136313.015429996</v>
      </c>
      <c r="R22" s="221">
        <v>494618.80224999995</v>
      </c>
      <c r="S22" s="221">
        <v>0</v>
      </c>
      <c r="T22" s="221">
        <v>415477.79544999998</v>
      </c>
      <c r="U22" s="221">
        <v>7046607.3548399992</v>
      </c>
      <c r="V22" s="221">
        <v>76323681.030479997</v>
      </c>
      <c r="W22" s="221">
        <v>5906040.4286000002</v>
      </c>
      <c r="X22" s="221">
        <v>3939149.4305199995</v>
      </c>
      <c r="Y22" s="697">
        <v>486106346.39209998</v>
      </c>
      <c r="Z22" s="221">
        <v>0</v>
      </c>
      <c r="AA22" s="697">
        <v>486106346.39209998</v>
      </c>
      <c r="AC22" s="924"/>
    </row>
    <row r="23" spans="1:29" s="512" customFormat="1" ht="51" customHeight="1">
      <c r="A23" s="228" t="s">
        <v>398</v>
      </c>
      <c r="B23" s="556" t="s">
        <v>380</v>
      </c>
      <c r="C23" s="221">
        <v>0</v>
      </c>
      <c r="D23" s="221">
        <v>0</v>
      </c>
      <c r="E23" s="221">
        <v>0</v>
      </c>
      <c r="F23" s="221">
        <v>0</v>
      </c>
      <c r="G23" s="221">
        <v>0</v>
      </c>
      <c r="H23" s="221">
        <v>0</v>
      </c>
      <c r="I23" s="221">
        <v>0</v>
      </c>
      <c r="J23" s="221">
        <v>4863.3229800000008</v>
      </c>
      <c r="K23" s="221">
        <v>0</v>
      </c>
      <c r="L23" s="221">
        <v>0</v>
      </c>
      <c r="M23" s="221">
        <v>0</v>
      </c>
      <c r="N23" s="221">
        <v>0</v>
      </c>
      <c r="O23" s="221">
        <v>0</v>
      </c>
      <c r="P23" s="221">
        <v>0</v>
      </c>
      <c r="Q23" s="221">
        <v>0</v>
      </c>
      <c r="R23" s="221">
        <v>0</v>
      </c>
      <c r="S23" s="221">
        <v>0</v>
      </c>
      <c r="T23" s="221">
        <v>0</v>
      </c>
      <c r="U23" s="221">
        <v>670.45227999999997</v>
      </c>
      <c r="V23" s="221">
        <v>2857.4340199999997</v>
      </c>
      <c r="W23" s="221">
        <v>0</v>
      </c>
      <c r="X23" s="221">
        <v>0</v>
      </c>
      <c r="Y23" s="697">
        <v>8391.2092799999991</v>
      </c>
      <c r="Z23" s="221">
        <v>2338704.7516200002</v>
      </c>
      <c r="AA23" s="697">
        <v>2347095.9609000003</v>
      </c>
      <c r="AC23" s="924"/>
    </row>
    <row r="24" spans="1:29" s="924" customFormat="1" ht="51" customHeight="1">
      <c r="A24" s="228" t="s">
        <v>399</v>
      </c>
      <c r="B24" s="556" t="s">
        <v>382</v>
      </c>
      <c r="C24" s="221">
        <v>114784.96283</v>
      </c>
      <c r="D24" s="221">
        <v>6176473.5786499996</v>
      </c>
      <c r="E24" s="221">
        <v>946.31558000000007</v>
      </c>
      <c r="F24" s="221">
        <v>195725.24689000001</v>
      </c>
      <c r="G24" s="221">
        <v>624569.04925936693</v>
      </c>
      <c r="H24" s="221">
        <v>0</v>
      </c>
      <c r="I24" s="221">
        <v>437389.41365</v>
      </c>
      <c r="J24" s="221">
        <v>457642.25597000006</v>
      </c>
      <c r="K24" s="221">
        <v>213273.77894999902</v>
      </c>
      <c r="L24" s="221">
        <v>164093.28444000002</v>
      </c>
      <c r="M24" s="221">
        <v>5894.1964400000006</v>
      </c>
      <c r="N24" s="221">
        <v>1226200.0286709769</v>
      </c>
      <c r="O24" s="221">
        <v>56648.897800000006</v>
      </c>
      <c r="P24" s="221">
        <v>186441.0083054791</v>
      </c>
      <c r="Q24" s="221">
        <v>70041.107459999999</v>
      </c>
      <c r="R24" s="221">
        <v>14120.12081</v>
      </c>
      <c r="S24" s="221">
        <v>0</v>
      </c>
      <c r="T24" s="221">
        <v>43897.682130000001</v>
      </c>
      <c r="U24" s="221">
        <v>225109.81794000001</v>
      </c>
      <c r="V24" s="221">
        <v>254209.09004999997</v>
      </c>
      <c r="W24" s="221">
        <v>94758.667849999998</v>
      </c>
      <c r="X24" s="221">
        <v>8160.4280799999997</v>
      </c>
      <c r="Y24" s="697">
        <v>10570378.931755822</v>
      </c>
      <c r="Z24" s="221">
        <v>19314.751250000001</v>
      </c>
      <c r="AA24" s="697">
        <v>10589693.683005823</v>
      </c>
    </row>
    <row r="25" spans="1:29" s="924" customFormat="1" ht="58.5" customHeight="1">
      <c r="A25" s="926" t="s">
        <v>400</v>
      </c>
      <c r="B25" s="606" t="s">
        <v>384</v>
      </c>
      <c r="C25" s="698">
        <v>5352616.9988500001</v>
      </c>
      <c r="D25" s="698">
        <v>95355523.828890011</v>
      </c>
      <c r="E25" s="698">
        <v>1791819.66096</v>
      </c>
      <c r="F25" s="698">
        <v>21738848.376120001</v>
      </c>
      <c r="G25" s="698">
        <v>29595481.72416063</v>
      </c>
      <c r="H25" s="698">
        <v>70750.046870000006</v>
      </c>
      <c r="I25" s="698">
        <v>4190984.5275500002</v>
      </c>
      <c r="J25" s="698">
        <v>73049117.230330005</v>
      </c>
      <c r="K25" s="698">
        <v>4256419.2985000284</v>
      </c>
      <c r="L25" s="698">
        <v>46672358.564789996</v>
      </c>
      <c r="M25" s="698">
        <v>235088.14953999998</v>
      </c>
      <c r="N25" s="698">
        <v>63412395.738319032</v>
      </c>
      <c r="O25" s="698">
        <v>12867381.355049998</v>
      </c>
      <c r="P25" s="698">
        <v>2400454.3401445202</v>
      </c>
      <c r="Q25" s="698">
        <v>21066271.907969996</v>
      </c>
      <c r="R25" s="698">
        <v>480498.68143999996</v>
      </c>
      <c r="S25" s="698">
        <v>0</v>
      </c>
      <c r="T25" s="698">
        <v>371580.11332</v>
      </c>
      <c r="U25" s="698">
        <v>6822167.9891799986</v>
      </c>
      <c r="V25" s="698">
        <v>76072329.374449998</v>
      </c>
      <c r="W25" s="698">
        <v>5811281.7607500004</v>
      </c>
      <c r="X25" s="698">
        <v>3930989.0024399995</v>
      </c>
      <c r="Y25" s="681">
        <v>475544358.66962415</v>
      </c>
      <c r="Z25" s="698">
        <v>2319390.00037</v>
      </c>
      <c r="AA25" s="681">
        <v>477863748.66999418</v>
      </c>
    </row>
    <row r="27" spans="1:29">
      <c r="I27" s="702"/>
      <c r="J27" s="702"/>
      <c r="K27" s="702"/>
      <c r="L27" s="702"/>
      <c r="M27" s="702"/>
      <c r="N27" s="702"/>
      <c r="O27" s="702"/>
      <c r="P27" s="702"/>
      <c r="Q27" s="702"/>
      <c r="R27" s="702"/>
      <c r="S27" s="702"/>
      <c r="T27" s="702"/>
      <c r="U27" s="702"/>
      <c r="V27" s="702"/>
      <c r="W27" s="702"/>
      <c r="X27" s="702"/>
      <c r="Y27" s="702"/>
      <c r="Z27" s="702"/>
      <c r="AA27" s="702"/>
      <c r="AB27" s="702"/>
    </row>
    <row r="28" spans="1:29">
      <c r="I28" s="702"/>
      <c r="J28" s="702"/>
      <c r="K28" s="702"/>
      <c r="L28" s="702"/>
      <c r="M28" s="702"/>
      <c r="N28" s="702"/>
      <c r="O28" s="702"/>
      <c r="P28" s="702"/>
      <c r="Q28" s="702"/>
      <c r="R28" s="702"/>
      <c r="S28" s="702"/>
      <c r="T28" s="702"/>
      <c r="U28" s="702"/>
      <c r="V28" s="702"/>
      <c r="W28" s="702"/>
      <c r="X28" s="702"/>
      <c r="Y28" s="702"/>
      <c r="Z28" s="702"/>
      <c r="AA28" s="702"/>
      <c r="AB28" s="702"/>
    </row>
    <row r="29" spans="1:29">
      <c r="I29" s="702"/>
      <c r="J29" s="702"/>
      <c r="K29" s="702"/>
      <c r="L29" s="702"/>
      <c r="M29" s="702"/>
      <c r="N29" s="702"/>
      <c r="O29" s="702"/>
      <c r="P29" s="702"/>
      <c r="Q29" s="702"/>
      <c r="R29" s="702"/>
      <c r="S29" s="702"/>
      <c r="T29" s="702"/>
      <c r="U29" s="702"/>
      <c r="V29" s="702"/>
      <c r="W29" s="702"/>
      <c r="X29" s="702"/>
      <c r="Y29" s="702"/>
      <c r="Z29" s="702"/>
      <c r="AA29" s="702"/>
      <c r="AB29" s="702"/>
    </row>
    <row r="30" spans="1:29">
      <c r="I30" s="702"/>
      <c r="J30" s="702"/>
      <c r="K30" s="702"/>
      <c r="L30" s="702"/>
      <c r="M30" s="702"/>
      <c r="N30" s="702"/>
      <c r="O30" s="702"/>
      <c r="P30" s="702"/>
      <c r="Q30" s="702"/>
      <c r="R30" s="702"/>
      <c r="S30" s="702"/>
      <c r="T30" s="702"/>
      <c r="U30" s="702"/>
      <c r="V30" s="702"/>
      <c r="W30" s="702"/>
      <c r="X30" s="702"/>
      <c r="Y30" s="702"/>
      <c r="Z30" s="702"/>
      <c r="AA30" s="702"/>
      <c r="AB30" s="702"/>
    </row>
  </sheetData>
  <mergeCells count="8">
    <mergeCell ref="A1:H1"/>
    <mergeCell ref="A2:H2"/>
    <mergeCell ref="A5:B5"/>
    <mergeCell ref="Y3:AA3"/>
    <mergeCell ref="C4:X4"/>
    <mergeCell ref="Y4:Y5"/>
    <mergeCell ref="Z4:Z5"/>
    <mergeCell ref="AA4:AA5"/>
  </mergeCells>
  <printOptions horizontalCentered="1"/>
  <pageMargins left="0" right="0" top="0.59055118110236204" bottom="0" header="0.511811023622047" footer="0.511811023622047"/>
  <pageSetup paperSize="9" scale="29" fitToHeight="0" orientation="landscape" horizontalDpi="200" verticalDpi="200" r:id="rId1"/>
  <headerFooter alignWithMargins="0">
    <oddFooter>&amp;C&amp;16 25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25"/>
  <sheetViews>
    <sheetView view="pageBreakPreview" zoomScale="70" zoomScaleNormal="60" zoomScaleSheetLayoutView="70" workbookViewId="0">
      <pane xSplit="2" ySplit="5" topLeftCell="C15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ColWidth="9" defaultRowHeight="21"/>
  <cols>
    <col min="1" max="1" width="35.42578125" style="927" bestFit="1" customWidth="1"/>
    <col min="2" max="2" width="32.85546875" style="927" hidden="1" customWidth="1"/>
    <col min="3" max="3" width="16" style="927" bestFit="1" customWidth="1"/>
    <col min="4" max="4" width="17.28515625" style="927" bestFit="1" customWidth="1"/>
    <col min="5" max="5" width="16" style="927" bestFit="1" customWidth="1"/>
    <col min="6" max="7" width="17.28515625" style="927" bestFit="1" customWidth="1"/>
    <col min="8" max="8" width="16.42578125" style="927" customWidth="1"/>
    <col min="9" max="9" width="16" style="927" bestFit="1" customWidth="1"/>
    <col min="10" max="10" width="17.28515625" style="927" bestFit="1" customWidth="1"/>
    <col min="11" max="11" width="16" style="927" bestFit="1" customWidth="1"/>
    <col min="12" max="12" width="17.28515625" style="927" bestFit="1" customWidth="1"/>
    <col min="13" max="13" width="14.28515625" style="927" bestFit="1" customWidth="1"/>
    <col min="14" max="14" width="17.28515625" style="927" bestFit="1" customWidth="1"/>
    <col min="15" max="16" width="16" style="927" bestFit="1" customWidth="1"/>
    <col min="17" max="17" width="17.28515625" style="927" bestFit="1" customWidth="1"/>
    <col min="18" max="18" width="14.28515625" style="927" bestFit="1" customWidth="1"/>
    <col min="19" max="19" width="10.5703125" style="927" bestFit="1" customWidth="1"/>
    <col min="20" max="20" width="14.28515625" style="927" bestFit="1" customWidth="1"/>
    <col min="21" max="21" width="16" style="927" bestFit="1" customWidth="1"/>
    <col min="22" max="22" width="19.5703125" style="927" bestFit="1" customWidth="1"/>
    <col min="23" max="24" width="16" style="927" bestFit="1" customWidth="1"/>
    <col min="25" max="25" width="18.7109375" style="927" bestFit="1" customWidth="1"/>
    <col min="26" max="26" width="15.42578125" style="927" bestFit="1" customWidth="1"/>
    <col min="27" max="27" width="18.7109375" style="927" bestFit="1" customWidth="1"/>
    <col min="28" max="16384" width="9" style="927"/>
  </cols>
  <sheetData>
    <row r="1" spans="1:27" ht="30.75">
      <c r="A1" s="1790" t="s">
        <v>821</v>
      </c>
      <c r="B1" s="1790"/>
      <c r="C1" s="1790"/>
      <c r="D1" s="1790"/>
      <c r="E1" s="1790"/>
      <c r="F1" s="1790"/>
    </row>
    <row r="2" spans="1:27" ht="30.75">
      <c r="A2" s="1790" t="s">
        <v>928</v>
      </c>
      <c r="B2" s="1790"/>
      <c r="C2" s="1790"/>
      <c r="D2" s="1790"/>
      <c r="E2" s="1790"/>
      <c r="F2" s="1790"/>
    </row>
    <row r="3" spans="1:27">
      <c r="A3" s="928"/>
      <c r="B3" s="928"/>
      <c r="C3" s="927">
        <v>1000</v>
      </c>
      <c r="Y3" s="1791" t="s">
        <v>510</v>
      </c>
      <c r="Z3" s="1791"/>
      <c r="AA3" s="1791"/>
    </row>
    <row r="4" spans="1:27">
      <c r="A4" s="929" t="s">
        <v>0</v>
      </c>
      <c r="B4" s="930" t="s">
        <v>202</v>
      </c>
      <c r="C4" s="1794" t="s">
        <v>371</v>
      </c>
      <c r="D4" s="1794"/>
      <c r="E4" s="1794"/>
      <c r="F4" s="1794"/>
      <c r="G4" s="1794"/>
      <c r="H4" s="1794"/>
      <c r="I4" s="1794"/>
      <c r="J4" s="1794"/>
      <c r="K4" s="1794"/>
      <c r="L4" s="1794"/>
      <c r="M4" s="1794"/>
      <c r="N4" s="1794"/>
      <c r="O4" s="1794"/>
      <c r="P4" s="1794"/>
      <c r="Q4" s="1794"/>
      <c r="R4" s="1794"/>
      <c r="S4" s="1794"/>
      <c r="T4" s="1794"/>
      <c r="U4" s="1794"/>
      <c r="V4" s="1794"/>
      <c r="W4" s="1794"/>
      <c r="X4" s="1794"/>
      <c r="Y4" s="1792" t="s">
        <v>268</v>
      </c>
      <c r="Z4" s="1795" t="s">
        <v>375</v>
      </c>
      <c r="AA4" s="1792" t="s">
        <v>401</v>
      </c>
    </row>
    <row r="5" spans="1:27">
      <c r="A5" s="1797"/>
      <c r="B5" s="1798"/>
      <c r="C5" s="931" t="s">
        <v>771</v>
      </c>
      <c r="D5" s="931" t="s">
        <v>169</v>
      </c>
      <c r="E5" s="931" t="s">
        <v>282</v>
      </c>
      <c r="F5" s="931" t="s">
        <v>171</v>
      </c>
      <c r="G5" s="931" t="s">
        <v>172</v>
      </c>
      <c r="H5" s="931" t="s">
        <v>173</v>
      </c>
      <c r="I5" s="931" t="s">
        <v>174</v>
      </c>
      <c r="J5" s="931" t="s">
        <v>175</v>
      </c>
      <c r="K5" s="931" t="s">
        <v>176</v>
      </c>
      <c r="L5" s="931" t="s">
        <v>177</v>
      </c>
      <c r="M5" s="931" t="s">
        <v>178</v>
      </c>
      <c r="N5" s="931" t="s">
        <v>179</v>
      </c>
      <c r="O5" s="931" t="s">
        <v>180</v>
      </c>
      <c r="P5" s="931" t="s">
        <v>181</v>
      </c>
      <c r="Q5" s="931" t="s">
        <v>182</v>
      </c>
      <c r="R5" s="931" t="s">
        <v>183</v>
      </c>
      <c r="S5" s="931" t="s">
        <v>184</v>
      </c>
      <c r="T5" s="931" t="s">
        <v>768</v>
      </c>
      <c r="U5" s="931" t="s">
        <v>185</v>
      </c>
      <c r="V5" s="931" t="s">
        <v>186</v>
      </c>
      <c r="W5" s="931" t="s">
        <v>187</v>
      </c>
      <c r="X5" s="931" t="s">
        <v>885</v>
      </c>
      <c r="Y5" s="1799"/>
      <c r="Z5" s="1796"/>
      <c r="AA5" s="1793"/>
    </row>
    <row r="6" spans="1:27" s="936" customFormat="1" ht="51" customHeight="1">
      <c r="A6" s="932" t="s">
        <v>372</v>
      </c>
      <c r="B6" s="933" t="s">
        <v>376</v>
      </c>
      <c r="C6" s="934"/>
      <c r="D6" s="934"/>
      <c r="E6" s="934"/>
      <c r="F6" s="934"/>
      <c r="G6" s="934"/>
      <c r="H6" s="934"/>
      <c r="I6" s="934"/>
      <c r="J6" s="934">
        <v>0</v>
      </c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34"/>
      <c r="V6" s="934"/>
      <c r="W6" s="934"/>
      <c r="X6" s="934"/>
      <c r="Y6" s="935"/>
      <c r="Z6" s="934"/>
      <c r="AA6" s="935"/>
    </row>
    <row r="7" spans="1:27" s="936" customFormat="1" ht="51" customHeight="1">
      <c r="A7" s="937" t="s">
        <v>377</v>
      </c>
      <c r="B7" s="938" t="s">
        <v>378</v>
      </c>
      <c r="C7" s="939">
        <v>389370.47600000002</v>
      </c>
      <c r="D7" s="939">
        <v>9266077.4765799996</v>
      </c>
      <c r="E7" s="939">
        <v>319578.22538999998</v>
      </c>
      <c r="F7" s="939">
        <v>3315146.3854200002</v>
      </c>
      <c r="G7" s="939">
        <v>4607726.0580000002</v>
      </c>
      <c r="H7" s="939">
        <v>33.220999999999997</v>
      </c>
      <c r="I7" s="939">
        <v>112367.31</v>
      </c>
      <c r="J7" s="939">
        <v>14459838.739139987</v>
      </c>
      <c r="K7" s="939">
        <v>410093.06774999999</v>
      </c>
      <c r="L7" s="939">
        <v>4334197.2246400006</v>
      </c>
      <c r="M7" s="939">
        <v>37677.958490000005</v>
      </c>
      <c r="N7" s="939">
        <v>7204399.735799999</v>
      </c>
      <c r="O7" s="939">
        <v>1281182.8726400002</v>
      </c>
      <c r="P7" s="939">
        <v>443985.03860000003</v>
      </c>
      <c r="Q7" s="939">
        <v>3025161.1557199997</v>
      </c>
      <c r="R7" s="939">
        <v>6441.2038200000006</v>
      </c>
      <c r="S7" s="939">
        <v>0</v>
      </c>
      <c r="T7" s="939">
        <v>7792.3860000000004</v>
      </c>
      <c r="U7" s="939">
        <v>539020.88899999997</v>
      </c>
      <c r="V7" s="939">
        <v>12423265.1555</v>
      </c>
      <c r="W7" s="939">
        <v>768355.83157000004</v>
      </c>
      <c r="X7" s="939">
        <v>910325.80799999996</v>
      </c>
      <c r="Y7" s="940">
        <v>63862036.219059974</v>
      </c>
      <c r="Z7" s="939">
        <v>0</v>
      </c>
      <c r="AA7" s="941">
        <v>63862036.219059974</v>
      </c>
    </row>
    <row r="8" spans="1:27" s="936" customFormat="1" ht="51" customHeight="1">
      <c r="A8" s="937" t="s">
        <v>379</v>
      </c>
      <c r="B8" s="938" t="s">
        <v>380</v>
      </c>
      <c r="C8" s="939">
        <v>0</v>
      </c>
      <c r="D8" s="939">
        <v>0</v>
      </c>
      <c r="E8" s="939">
        <v>0</v>
      </c>
      <c r="F8" s="939">
        <v>0</v>
      </c>
      <c r="G8" s="939">
        <v>0</v>
      </c>
      <c r="H8" s="939">
        <v>0</v>
      </c>
      <c r="I8" s="939">
        <v>0</v>
      </c>
      <c r="J8" s="939">
        <v>0</v>
      </c>
      <c r="K8" s="939">
        <v>0</v>
      </c>
      <c r="L8" s="939">
        <v>0</v>
      </c>
      <c r="M8" s="939">
        <v>0</v>
      </c>
      <c r="N8" s="939">
        <v>0</v>
      </c>
      <c r="O8" s="939">
        <v>0</v>
      </c>
      <c r="P8" s="939">
        <v>0</v>
      </c>
      <c r="Q8" s="939">
        <v>0</v>
      </c>
      <c r="R8" s="939">
        <v>0</v>
      </c>
      <c r="S8" s="939">
        <v>0</v>
      </c>
      <c r="T8" s="939">
        <v>0</v>
      </c>
      <c r="U8" s="939">
        <v>37.018929999999997</v>
      </c>
      <c r="V8" s="939">
        <v>159.96314000000001</v>
      </c>
      <c r="W8" s="939">
        <v>0</v>
      </c>
      <c r="X8" s="939">
        <v>0</v>
      </c>
      <c r="Y8" s="940">
        <v>196.98207000000002</v>
      </c>
      <c r="Z8" s="939">
        <v>367292.36070999998</v>
      </c>
      <c r="AA8" s="941">
        <v>367489.34278000001</v>
      </c>
    </row>
    <row r="9" spans="1:27" s="936" customFormat="1" ht="51" customHeight="1">
      <c r="A9" s="937" t="s">
        <v>381</v>
      </c>
      <c r="B9" s="938" t="s">
        <v>382</v>
      </c>
      <c r="C9" s="939">
        <v>24385.835320000002</v>
      </c>
      <c r="D9" s="939">
        <v>1981683.4834799999</v>
      </c>
      <c r="E9" s="939">
        <v>152.95126000000002</v>
      </c>
      <c r="F9" s="939">
        <v>1189.2045600000001</v>
      </c>
      <c r="G9" s="939">
        <v>86244.63397999994</v>
      </c>
      <c r="H9" s="939">
        <v>0</v>
      </c>
      <c r="I9" s="939">
        <v>23.435189999999999</v>
      </c>
      <c r="J9" s="939">
        <v>34027.798430000032</v>
      </c>
      <c r="K9" s="939">
        <v>911.66244999999992</v>
      </c>
      <c r="L9" s="939">
        <v>12769.753279999999</v>
      </c>
      <c r="M9" s="939">
        <v>1.01295</v>
      </c>
      <c r="N9" s="939">
        <v>33651.334134186043</v>
      </c>
      <c r="O9" s="939">
        <v>185.61168000000001</v>
      </c>
      <c r="P9" s="939">
        <v>1917.3765699999801</v>
      </c>
      <c r="Q9" s="939">
        <v>268.53603000000004</v>
      </c>
      <c r="R9" s="939">
        <v>0</v>
      </c>
      <c r="S9" s="939">
        <v>0</v>
      </c>
      <c r="T9" s="939">
        <v>8.6348700000000012</v>
      </c>
      <c r="U9" s="939">
        <v>131.78068999999999</v>
      </c>
      <c r="V9" s="939">
        <v>33773.19788</v>
      </c>
      <c r="W9" s="939">
        <v>7989.8655399999998</v>
      </c>
      <c r="X9" s="939">
        <v>7209.8155100000004</v>
      </c>
      <c r="Y9" s="940">
        <v>2226525.9238041863</v>
      </c>
      <c r="Z9" s="939">
        <v>4667.3316799999993</v>
      </c>
      <c r="AA9" s="941">
        <v>2231193.2554841861</v>
      </c>
    </row>
    <row r="10" spans="1:27" s="936" customFormat="1" ht="51" customHeight="1">
      <c r="A10" s="937" t="s">
        <v>383</v>
      </c>
      <c r="B10" s="938" t="s">
        <v>384</v>
      </c>
      <c r="C10" s="942">
        <v>364984.64068000001</v>
      </c>
      <c r="D10" s="942">
        <v>7284393.9931000005</v>
      </c>
      <c r="E10" s="942">
        <v>319425.27412999998</v>
      </c>
      <c r="F10" s="942">
        <v>3313957.1808600002</v>
      </c>
      <c r="G10" s="942">
        <v>4521481.4240200007</v>
      </c>
      <c r="H10" s="942">
        <v>33.220999999999997</v>
      </c>
      <c r="I10" s="942">
        <v>112343.87481000001</v>
      </c>
      <c r="J10" s="942">
        <v>14425810.940709991</v>
      </c>
      <c r="K10" s="942">
        <v>409181.40529999998</v>
      </c>
      <c r="L10" s="942">
        <v>4321427.4713599999</v>
      </c>
      <c r="M10" s="942">
        <v>37676.945540000001</v>
      </c>
      <c r="N10" s="942">
        <v>7170748.4016658133</v>
      </c>
      <c r="O10" s="942">
        <v>1280997.2609600001</v>
      </c>
      <c r="P10" s="942">
        <v>442067.66202999995</v>
      </c>
      <c r="Q10" s="942">
        <v>3024892.6196900001</v>
      </c>
      <c r="R10" s="942">
        <v>6441.2038200000006</v>
      </c>
      <c r="S10" s="942"/>
      <c r="T10" s="942">
        <v>7783.7511299999996</v>
      </c>
      <c r="U10" s="942">
        <v>538926.12723999994</v>
      </c>
      <c r="V10" s="942">
        <v>12389651.92076</v>
      </c>
      <c r="W10" s="942">
        <v>760365.96603000001</v>
      </c>
      <c r="X10" s="942">
        <v>903115.99248999998</v>
      </c>
      <c r="Y10" s="943">
        <v>61635707.277325809</v>
      </c>
      <c r="Z10" s="942">
        <v>362625.02902999998</v>
      </c>
      <c r="AA10" s="943">
        <v>61998332.306355812</v>
      </c>
    </row>
    <row r="11" spans="1:27" s="936" customFormat="1" ht="51" customHeight="1">
      <c r="A11" s="944" t="s">
        <v>373</v>
      </c>
      <c r="B11" s="933" t="s">
        <v>385</v>
      </c>
      <c r="C11" s="939"/>
      <c r="D11" s="939"/>
      <c r="E11" s="939"/>
      <c r="F11" s="939"/>
      <c r="G11" s="939"/>
      <c r="H11" s="939"/>
      <c r="I11" s="939"/>
      <c r="J11" s="939">
        <v>0</v>
      </c>
      <c r="K11" s="939"/>
      <c r="L11" s="939"/>
      <c r="M11" s="939"/>
      <c r="N11" s="939"/>
      <c r="O11" s="939"/>
      <c r="P11" s="939"/>
      <c r="Q11" s="939"/>
      <c r="R11" s="939"/>
      <c r="S11" s="939"/>
      <c r="T11" s="939"/>
      <c r="U11" s="939"/>
      <c r="V11" s="939"/>
      <c r="W11" s="939"/>
      <c r="X11" s="939"/>
      <c r="Y11" s="941"/>
      <c r="Z11" s="939"/>
      <c r="AA11" s="941"/>
    </row>
    <row r="12" spans="1:27" s="936" customFormat="1" ht="51" customHeight="1">
      <c r="A12" s="937" t="s">
        <v>386</v>
      </c>
      <c r="B12" s="938" t="s">
        <v>378</v>
      </c>
      <c r="C12" s="939">
        <v>1705722.49608</v>
      </c>
      <c r="D12" s="939">
        <v>65808478.309080005</v>
      </c>
      <c r="E12" s="939">
        <v>734370.26546999998</v>
      </c>
      <c r="F12" s="939">
        <v>16398887.52757</v>
      </c>
      <c r="G12" s="939">
        <v>23519954.451000001</v>
      </c>
      <c r="H12" s="939">
        <v>2958.5019500000003</v>
      </c>
      <c r="I12" s="939">
        <v>1932360.8328499999</v>
      </c>
      <c r="J12" s="939">
        <v>44250524.014630005</v>
      </c>
      <c r="K12" s="939">
        <v>1714911.6288299998</v>
      </c>
      <c r="L12" s="939">
        <v>34614269.671800002</v>
      </c>
      <c r="M12" s="939">
        <v>190358.60874</v>
      </c>
      <c r="N12" s="939">
        <v>44782287.136600003</v>
      </c>
      <c r="O12" s="939">
        <v>5326048.0489399992</v>
      </c>
      <c r="P12" s="939">
        <v>994754.60135999997</v>
      </c>
      <c r="Q12" s="939">
        <v>11365728.717089999</v>
      </c>
      <c r="R12" s="939">
        <v>140232.30550999998</v>
      </c>
      <c r="S12" s="939">
        <v>0</v>
      </c>
      <c r="T12" s="939">
        <v>107100.133</v>
      </c>
      <c r="U12" s="939">
        <v>2385820.44</v>
      </c>
      <c r="V12" s="939">
        <v>56986536.894270003</v>
      </c>
      <c r="W12" s="939">
        <v>4029744.77067</v>
      </c>
      <c r="X12" s="939">
        <v>2641250.585</v>
      </c>
      <c r="Y12" s="940">
        <v>319632299.94043994</v>
      </c>
      <c r="Z12" s="939">
        <v>0</v>
      </c>
      <c r="AA12" s="941">
        <v>319632299.94043994</v>
      </c>
    </row>
    <row r="13" spans="1:27" s="936" customFormat="1" ht="51" customHeight="1">
      <c r="A13" s="937" t="s">
        <v>387</v>
      </c>
      <c r="B13" s="938" t="s">
        <v>380</v>
      </c>
      <c r="C13" s="939">
        <v>0</v>
      </c>
      <c r="D13" s="939">
        <v>0</v>
      </c>
      <c r="E13" s="939">
        <v>0</v>
      </c>
      <c r="F13" s="939">
        <v>0</v>
      </c>
      <c r="G13" s="939">
        <v>0</v>
      </c>
      <c r="H13" s="939">
        <v>0</v>
      </c>
      <c r="I13" s="939">
        <v>0</v>
      </c>
      <c r="J13" s="939">
        <v>4863.3229800000008</v>
      </c>
      <c r="K13" s="939">
        <v>0</v>
      </c>
      <c r="L13" s="939">
        <v>0</v>
      </c>
      <c r="M13" s="939">
        <v>0</v>
      </c>
      <c r="N13" s="939">
        <v>0</v>
      </c>
      <c r="O13" s="939">
        <v>0</v>
      </c>
      <c r="P13" s="939">
        <v>0</v>
      </c>
      <c r="Q13" s="939">
        <v>0</v>
      </c>
      <c r="R13" s="939">
        <v>0</v>
      </c>
      <c r="S13" s="939">
        <v>0</v>
      </c>
      <c r="T13" s="939">
        <v>0</v>
      </c>
      <c r="U13" s="939">
        <v>633.43335000000002</v>
      </c>
      <c r="V13" s="939">
        <v>2697.4708799999999</v>
      </c>
      <c r="W13" s="939">
        <v>0</v>
      </c>
      <c r="X13" s="939">
        <v>0</v>
      </c>
      <c r="Y13" s="940">
        <v>8194.2272100000009</v>
      </c>
      <c r="Z13" s="939">
        <v>1099909.0289499999</v>
      </c>
      <c r="AA13" s="941">
        <v>1108103.2561599999</v>
      </c>
    </row>
    <row r="14" spans="1:27" s="936" customFormat="1" ht="51" customHeight="1">
      <c r="A14" s="937" t="s">
        <v>388</v>
      </c>
      <c r="B14" s="938" t="s">
        <v>382</v>
      </c>
      <c r="C14" s="939">
        <v>67952.556200000006</v>
      </c>
      <c r="D14" s="939">
        <v>3482588.7891799998</v>
      </c>
      <c r="E14" s="939">
        <v>435.02587</v>
      </c>
      <c r="F14" s="939">
        <v>63385.071049999999</v>
      </c>
      <c r="G14" s="939">
        <v>153426.97652000005</v>
      </c>
      <c r="H14" s="939">
        <v>0</v>
      </c>
      <c r="I14" s="939">
        <v>1943.6060500000001</v>
      </c>
      <c r="J14" s="939">
        <v>103655.48510999999</v>
      </c>
      <c r="K14" s="939">
        <v>11393.144199999999</v>
      </c>
      <c r="L14" s="939">
        <v>94554.236059999996</v>
      </c>
      <c r="M14" s="939">
        <v>5893.1834900000003</v>
      </c>
      <c r="N14" s="939">
        <v>460975.86436735373</v>
      </c>
      <c r="O14" s="939">
        <v>2589.0086200000001</v>
      </c>
      <c r="P14" s="939">
        <v>3941.25263917037</v>
      </c>
      <c r="Q14" s="939">
        <v>14712.306769999999</v>
      </c>
      <c r="R14" s="939">
        <v>0</v>
      </c>
      <c r="S14" s="939">
        <v>0</v>
      </c>
      <c r="T14" s="939">
        <v>755.35109</v>
      </c>
      <c r="U14" s="939">
        <v>9159.3344800000013</v>
      </c>
      <c r="V14" s="939">
        <v>109361.14191999999</v>
      </c>
      <c r="W14" s="939">
        <v>17903.808800000003</v>
      </c>
      <c r="X14" s="939">
        <v>0</v>
      </c>
      <c r="Y14" s="940">
        <v>4604626.1424165247</v>
      </c>
      <c r="Z14" s="939">
        <v>14001.99503</v>
      </c>
      <c r="AA14" s="941">
        <v>4618628.1374465246</v>
      </c>
    </row>
    <row r="15" spans="1:27" s="936" customFormat="1" ht="51" customHeight="1">
      <c r="A15" s="937" t="s">
        <v>389</v>
      </c>
      <c r="B15" s="938" t="s">
        <v>384</v>
      </c>
      <c r="C15" s="942">
        <v>1637769.9398800002</v>
      </c>
      <c r="D15" s="942">
        <v>62325889.519900002</v>
      </c>
      <c r="E15" s="942">
        <v>733935.23959999997</v>
      </c>
      <c r="F15" s="942">
        <v>16335502.45652</v>
      </c>
      <c r="G15" s="942">
        <v>23366527.474479999</v>
      </c>
      <c r="H15" s="942">
        <v>2958.5019500000003</v>
      </c>
      <c r="I15" s="942">
        <v>1930417.2268000001</v>
      </c>
      <c r="J15" s="942">
        <v>44151731.852499999</v>
      </c>
      <c r="K15" s="942">
        <v>1703518.4846300001</v>
      </c>
      <c r="L15" s="942">
        <v>34519715.435740001</v>
      </c>
      <c r="M15" s="942">
        <v>184465.42525</v>
      </c>
      <c r="N15" s="942">
        <v>44321311.272232652</v>
      </c>
      <c r="O15" s="942">
        <v>5323459.0403199997</v>
      </c>
      <c r="P15" s="942">
        <v>990813.34872082958</v>
      </c>
      <c r="Q15" s="942">
        <v>11351016.410319999</v>
      </c>
      <c r="R15" s="942">
        <v>140232.30550999998</v>
      </c>
      <c r="S15" s="942"/>
      <c r="T15" s="942">
        <v>106344.78190999999</v>
      </c>
      <c r="U15" s="942">
        <v>2377294.5388699998</v>
      </c>
      <c r="V15" s="942">
        <v>56879873.223230004</v>
      </c>
      <c r="W15" s="942">
        <v>4011840.9618699998</v>
      </c>
      <c r="X15" s="942">
        <v>2641250.585</v>
      </c>
      <c r="Y15" s="943">
        <v>315035868.02523345</v>
      </c>
      <c r="Z15" s="942">
        <v>1085907.0339200001</v>
      </c>
      <c r="AA15" s="943">
        <v>316121775.05915344</v>
      </c>
    </row>
    <row r="16" spans="1:27" s="936" customFormat="1" ht="51" customHeight="1">
      <c r="A16" s="944" t="s">
        <v>374</v>
      </c>
      <c r="B16" s="933" t="s">
        <v>390</v>
      </c>
      <c r="C16" s="939"/>
      <c r="D16" s="939"/>
      <c r="E16" s="939"/>
      <c r="F16" s="939"/>
      <c r="G16" s="939"/>
      <c r="H16" s="939"/>
      <c r="I16" s="939"/>
      <c r="J16" s="939">
        <v>0</v>
      </c>
      <c r="K16" s="939"/>
      <c r="L16" s="939"/>
      <c r="M16" s="939"/>
      <c r="N16" s="939"/>
      <c r="O16" s="939"/>
      <c r="P16" s="939"/>
      <c r="Q16" s="939"/>
      <c r="R16" s="939"/>
      <c r="S16" s="939"/>
      <c r="T16" s="939"/>
      <c r="U16" s="939"/>
      <c r="V16" s="939"/>
      <c r="W16" s="939"/>
      <c r="X16" s="939"/>
      <c r="Y16" s="941"/>
      <c r="Z16" s="939">
        <v>0</v>
      </c>
      <c r="AA16" s="941"/>
    </row>
    <row r="17" spans="1:29" s="936" customFormat="1" ht="51" customHeight="1">
      <c r="A17" s="937" t="s">
        <v>391</v>
      </c>
      <c r="B17" s="938" t="s">
        <v>378</v>
      </c>
      <c r="C17" s="939">
        <v>0</v>
      </c>
      <c r="D17" s="939">
        <v>0</v>
      </c>
      <c r="E17" s="939">
        <v>738421.65800000005</v>
      </c>
      <c r="F17" s="939">
        <v>0</v>
      </c>
      <c r="G17" s="939">
        <v>71292.717999999993</v>
      </c>
      <c r="H17" s="939">
        <v>0</v>
      </c>
      <c r="I17" s="939">
        <v>0</v>
      </c>
      <c r="J17" s="939">
        <v>2636498.7009999999</v>
      </c>
      <c r="K17" s="939">
        <v>0</v>
      </c>
      <c r="L17" s="939">
        <v>0</v>
      </c>
      <c r="M17" s="939">
        <v>0</v>
      </c>
      <c r="N17" s="939">
        <v>4594543.5100700008</v>
      </c>
      <c r="O17" s="939">
        <v>1123.0509999999999</v>
      </c>
      <c r="P17" s="939">
        <v>350830.38277999999</v>
      </c>
      <c r="Q17" s="939">
        <v>0</v>
      </c>
      <c r="R17" s="939">
        <v>51579.041570000001</v>
      </c>
      <c r="S17" s="939">
        <v>0</v>
      </c>
      <c r="T17" s="939">
        <v>65073.557000000001</v>
      </c>
      <c r="U17" s="939">
        <v>1589890</v>
      </c>
      <c r="V17" s="939">
        <v>12900.76</v>
      </c>
      <c r="W17" s="939">
        <v>344688.38299999997</v>
      </c>
      <c r="X17" s="939">
        <v>48814.917000000001</v>
      </c>
      <c r="Y17" s="940">
        <v>10505656.67942</v>
      </c>
      <c r="Z17" s="939">
        <v>0</v>
      </c>
      <c r="AA17" s="941">
        <v>10505656.67942</v>
      </c>
    </row>
    <row r="18" spans="1:29" s="936" customFormat="1" ht="51" customHeight="1">
      <c r="A18" s="937" t="s">
        <v>392</v>
      </c>
      <c r="B18" s="938" t="s">
        <v>380</v>
      </c>
      <c r="C18" s="939">
        <v>0</v>
      </c>
      <c r="D18" s="939">
        <v>0</v>
      </c>
      <c r="E18" s="939">
        <v>0</v>
      </c>
      <c r="F18" s="939">
        <v>0</v>
      </c>
      <c r="G18" s="939">
        <v>0</v>
      </c>
      <c r="H18" s="939">
        <v>0</v>
      </c>
      <c r="I18" s="939">
        <v>0</v>
      </c>
      <c r="J18" s="939">
        <v>0</v>
      </c>
      <c r="K18" s="939">
        <v>0</v>
      </c>
      <c r="L18" s="939">
        <v>0</v>
      </c>
      <c r="M18" s="939">
        <v>0</v>
      </c>
      <c r="N18" s="939">
        <v>0</v>
      </c>
      <c r="O18" s="939">
        <v>0</v>
      </c>
      <c r="P18" s="939">
        <v>0</v>
      </c>
      <c r="Q18" s="939">
        <v>0</v>
      </c>
      <c r="R18" s="939">
        <v>0</v>
      </c>
      <c r="S18" s="939">
        <v>0</v>
      </c>
      <c r="T18" s="939">
        <v>0</v>
      </c>
      <c r="U18" s="939">
        <v>0</v>
      </c>
      <c r="V18" s="939">
        <v>0</v>
      </c>
      <c r="W18" s="939">
        <v>0</v>
      </c>
      <c r="X18" s="939">
        <v>0</v>
      </c>
      <c r="Y18" s="940">
        <v>0</v>
      </c>
      <c r="Z18" s="939">
        <v>0</v>
      </c>
      <c r="AA18" s="941">
        <v>0</v>
      </c>
    </row>
    <row r="19" spans="1:29" s="936" customFormat="1" ht="51" customHeight="1">
      <c r="A19" s="937" t="s">
        <v>393</v>
      </c>
      <c r="B19" s="938" t="s">
        <v>382</v>
      </c>
      <c r="C19" s="939">
        <v>0</v>
      </c>
      <c r="D19" s="939">
        <v>0</v>
      </c>
      <c r="E19" s="939">
        <v>0</v>
      </c>
      <c r="F19" s="939">
        <v>0</v>
      </c>
      <c r="G19" s="939">
        <v>0</v>
      </c>
      <c r="H19" s="939">
        <v>0</v>
      </c>
      <c r="I19" s="939">
        <v>0</v>
      </c>
      <c r="J19" s="939">
        <v>0</v>
      </c>
      <c r="K19" s="939">
        <v>0</v>
      </c>
      <c r="L19" s="939">
        <v>0</v>
      </c>
      <c r="M19" s="939">
        <v>0</v>
      </c>
      <c r="N19" s="939">
        <v>631946.13692998327</v>
      </c>
      <c r="O19" s="939">
        <v>0</v>
      </c>
      <c r="P19" s="939">
        <v>1.66879</v>
      </c>
      <c r="Q19" s="939">
        <v>0</v>
      </c>
      <c r="R19" s="939">
        <v>7255.2113600000002</v>
      </c>
      <c r="S19" s="939">
        <v>0</v>
      </c>
      <c r="T19" s="939">
        <v>0</v>
      </c>
      <c r="U19" s="939">
        <v>0</v>
      </c>
      <c r="V19" s="939">
        <v>0</v>
      </c>
      <c r="W19" s="939">
        <v>0</v>
      </c>
      <c r="X19" s="939">
        <v>0</v>
      </c>
      <c r="Y19" s="940">
        <v>639203.01707998326</v>
      </c>
      <c r="Z19" s="939">
        <v>0</v>
      </c>
      <c r="AA19" s="941">
        <v>639203.01707998326</v>
      </c>
    </row>
    <row r="20" spans="1:29" s="936" customFormat="1" ht="51" customHeight="1">
      <c r="A20" s="937" t="s">
        <v>394</v>
      </c>
      <c r="B20" s="938" t="s">
        <v>384</v>
      </c>
      <c r="C20" s="942">
        <v>0</v>
      </c>
      <c r="D20" s="942">
        <v>0</v>
      </c>
      <c r="E20" s="942">
        <v>738421.65800000005</v>
      </c>
      <c r="F20" s="942">
        <v>0</v>
      </c>
      <c r="G20" s="942">
        <v>71292.717999999993</v>
      </c>
      <c r="H20" s="942">
        <v>0</v>
      </c>
      <c r="I20" s="942">
        <v>0</v>
      </c>
      <c r="J20" s="942">
        <v>2636498.7009999999</v>
      </c>
      <c r="K20" s="942">
        <v>0</v>
      </c>
      <c r="L20" s="942">
        <v>0</v>
      </c>
      <c r="M20" s="942">
        <v>0</v>
      </c>
      <c r="N20" s="942">
        <v>3962597.3731400175</v>
      </c>
      <c r="O20" s="942">
        <v>1123.0509999999999</v>
      </c>
      <c r="P20" s="942">
        <v>350828.71399000002</v>
      </c>
      <c r="Q20" s="942">
        <v>0</v>
      </c>
      <c r="R20" s="942">
        <v>44323.83021</v>
      </c>
      <c r="S20" s="942"/>
      <c r="T20" s="942">
        <v>65073.557000000001</v>
      </c>
      <c r="U20" s="942">
        <v>1589890</v>
      </c>
      <c r="V20" s="942">
        <v>12900.76</v>
      </c>
      <c r="W20" s="942">
        <v>344688.38299999997</v>
      </c>
      <c r="X20" s="942">
        <v>48814.917000000001</v>
      </c>
      <c r="Y20" s="943">
        <v>9866453.662340017</v>
      </c>
      <c r="Z20" s="942">
        <v>0</v>
      </c>
      <c r="AA20" s="943">
        <v>9866453.662340017</v>
      </c>
    </row>
    <row r="21" spans="1:29" s="936" customFormat="1" ht="51" customHeight="1">
      <c r="A21" s="944" t="s">
        <v>395</v>
      </c>
      <c r="B21" s="933" t="s">
        <v>396</v>
      </c>
      <c r="C21" s="939"/>
      <c r="D21" s="939"/>
      <c r="E21" s="939"/>
      <c r="F21" s="939"/>
      <c r="G21" s="939"/>
      <c r="H21" s="939"/>
      <c r="I21" s="939"/>
      <c r="J21" s="939"/>
      <c r="K21" s="939"/>
      <c r="L21" s="939"/>
      <c r="M21" s="939"/>
      <c r="N21" s="939"/>
      <c r="O21" s="939"/>
      <c r="P21" s="939"/>
      <c r="Q21" s="939"/>
      <c r="R21" s="939"/>
      <c r="S21" s="939"/>
      <c r="T21" s="939"/>
      <c r="U21" s="939"/>
      <c r="V21" s="939"/>
      <c r="W21" s="939"/>
      <c r="X21" s="939"/>
      <c r="Y21" s="941"/>
      <c r="Z21" s="939"/>
      <c r="AA21" s="941"/>
    </row>
    <row r="22" spans="1:29" s="945" customFormat="1" ht="51" customHeight="1">
      <c r="A22" s="937" t="s">
        <v>397</v>
      </c>
      <c r="B22" s="938" t="s">
        <v>378</v>
      </c>
      <c r="C22" s="939">
        <v>2095092.97208</v>
      </c>
      <c r="D22" s="939">
        <v>75074555.785659999</v>
      </c>
      <c r="E22" s="939">
        <v>1792370.1488600001</v>
      </c>
      <c r="F22" s="939">
        <v>19714033.91299</v>
      </c>
      <c r="G22" s="939">
        <v>28198973.227000002</v>
      </c>
      <c r="H22" s="939">
        <v>2991.7229500000003</v>
      </c>
      <c r="I22" s="939">
        <v>2044728.1428499999</v>
      </c>
      <c r="J22" s="939">
        <v>61346861.454769991</v>
      </c>
      <c r="K22" s="939">
        <v>2125004.6965799998</v>
      </c>
      <c r="L22" s="939">
        <v>38948466.896439999</v>
      </c>
      <c r="M22" s="939">
        <v>228036.56722999999</v>
      </c>
      <c r="N22" s="939">
        <v>56581230.382470004</v>
      </c>
      <c r="O22" s="939">
        <v>6608353.9725799998</v>
      </c>
      <c r="P22" s="939">
        <v>1789570.0227399999</v>
      </c>
      <c r="Q22" s="939">
        <v>14390889.872809999</v>
      </c>
      <c r="R22" s="939">
        <v>198252.55089999997</v>
      </c>
      <c r="S22" s="939">
        <v>0</v>
      </c>
      <c r="T22" s="939">
        <v>179966.076</v>
      </c>
      <c r="U22" s="939">
        <v>4514731.3289999999</v>
      </c>
      <c r="V22" s="939">
        <v>69422702.809770003</v>
      </c>
      <c r="W22" s="939">
        <v>5142788.9852400003</v>
      </c>
      <c r="X22" s="939">
        <v>3600391.31</v>
      </c>
      <c r="Y22" s="940">
        <v>393999992.83891994</v>
      </c>
      <c r="Z22" s="939">
        <v>0</v>
      </c>
      <c r="AA22" s="941">
        <v>393999992.83891994</v>
      </c>
      <c r="AC22" s="936"/>
    </row>
    <row r="23" spans="1:29" s="945" customFormat="1" ht="51" customHeight="1">
      <c r="A23" s="937" t="s">
        <v>398</v>
      </c>
      <c r="B23" s="938" t="s">
        <v>380</v>
      </c>
      <c r="C23" s="939">
        <v>0</v>
      </c>
      <c r="D23" s="939">
        <v>0</v>
      </c>
      <c r="E23" s="939">
        <v>0</v>
      </c>
      <c r="F23" s="939">
        <v>0</v>
      </c>
      <c r="G23" s="939">
        <v>0</v>
      </c>
      <c r="H23" s="939">
        <v>0</v>
      </c>
      <c r="I23" s="939">
        <v>0</v>
      </c>
      <c r="J23" s="939">
        <v>4863.3229800000008</v>
      </c>
      <c r="K23" s="939">
        <v>0</v>
      </c>
      <c r="L23" s="939">
        <v>0</v>
      </c>
      <c r="M23" s="939">
        <v>0</v>
      </c>
      <c r="N23" s="939">
        <v>0</v>
      </c>
      <c r="O23" s="939">
        <v>0</v>
      </c>
      <c r="P23" s="939">
        <v>0</v>
      </c>
      <c r="Q23" s="939">
        <v>0</v>
      </c>
      <c r="R23" s="939">
        <v>0</v>
      </c>
      <c r="S23" s="939">
        <v>0</v>
      </c>
      <c r="T23" s="939">
        <v>0</v>
      </c>
      <c r="U23" s="939">
        <v>670.45227999999997</v>
      </c>
      <c r="V23" s="939">
        <v>2857.4340199999997</v>
      </c>
      <c r="W23" s="939">
        <v>0</v>
      </c>
      <c r="X23" s="939">
        <v>0</v>
      </c>
      <c r="Y23" s="940">
        <v>8391.2092799999991</v>
      </c>
      <c r="Z23" s="939">
        <v>1467201.3896599999</v>
      </c>
      <c r="AA23" s="941">
        <v>1475592.5989399999</v>
      </c>
      <c r="AC23" s="936"/>
    </row>
    <row r="24" spans="1:29" s="945" customFormat="1" ht="51" customHeight="1">
      <c r="A24" s="937" t="s">
        <v>399</v>
      </c>
      <c r="B24" s="938" t="s">
        <v>382</v>
      </c>
      <c r="C24" s="939">
        <v>92338.391520000005</v>
      </c>
      <c r="D24" s="939">
        <v>5464272.2726600002</v>
      </c>
      <c r="E24" s="939">
        <v>587.97712999999999</v>
      </c>
      <c r="F24" s="939">
        <v>64574.275609999997</v>
      </c>
      <c r="G24" s="939">
        <v>239671.61050000001</v>
      </c>
      <c r="H24" s="939">
        <v>0</v>
      </c>
      <c r="I24" s="939">
        <v>1967.04124</v>
      </c>
      <c r="J24" s="939">
        <v>137683.28354000003</v>
      </c>
      <c r="K24" s="939">
        <v>12304.806649999999</v>
      </c>
      <c r="L24" s="939">
        <v>107323.98934</v>
      </c>
      <c r="M24" s="939">
        <v>5894.1964400000006</v>
      </c>
      <c r="N24" s="939">
        <v>1126573.3354315232</v>
      </c>
      <c r="O24" s="939">
        <v>2774.6203</v>
      </c>
      <c r="P24" s="939">
        <v>5860.2979991703496</v>
      </c>
      <c r="Q24" s="939">
        <v>14980.842799999999</v>
      </c>
      <c r="R24" s="939">
        <v>7255.2113600000002</v>
      </c>
      <c r="S24" s="939">
        <v>0</v>
      </c>
      <c r="T24" s="939">
        <v>763.98595999999998</v>
      </c>
      <c r="U24" s="939">
        <v>9291.1151700000009</v>
      </c>
      <c r="V24" s="939">
        <v>143134.33979999999</v>
      </c>
      <c r="W24" s="939">
        <v>25893.674340000001</v>
      </c>
      <c r="X24" s="939">
        <v>7209.8155100000004</v>
      </c>
      <c r="Y24" s="940">
        <v>7470355.0833006939</v>
      </c>
      <c r="Z24" s="939">
        <v>18669.326710000001</v>
      </c>
      <c r="AA24" s="941">
        <v>7489024.4100106936</v>
      </c>
      <c r="AC24" s="936"/>
    </row>
    <row r="25" spans="1:29" s="945" customFormat="1" ht="51" customHeight="1">
      <c r="A25" s="946" t="s">
        <v>400</v>
      </c>
      <c r="B25" s="947" t="s">
        <v>384</v>
      </c>
      <c r="C25" s="942">
        <v>2002754.5805599999</v>
      </c>
      <c r="D25" s="942">
        <v>69610283.512999997</v>
      </c>
      <c r="E25" s="942">
        <v>1791782.1717300001</v>
      </c>
      <c r="F25" s="942">
        <v>19649459.63738</v>
      </c>
      <c r="G25" s="942">
        <v>27959301.616500001</v>
      </c>
      <c r="H25" s="942">
        <v>2991.7229500000003</v>
      </c>
      <c r="I25" s="942">
        <v>2042761.10161</v>
      </c>
      <c r="J25" s="942">
        <v>61214041.49420999</v>
      </c>
      <c r="K25" s="942">
        <v>2112699.8899299996</v>
      </c>
      <c r="L25" s="942">
        <v>38841142.907099999</v>
      </c>
      <c r="M25" s="942">
        <v>222142.37078999999</v>
      </c>
      <c r="N25" s="942">
        <v>55454657.047038481</v>
      </c>
      <c r="O25" s="942">
        <v>6605579.3522800002</v>
      </c>
      <c r="P25" s="942">
        <v>1783709.7247408296</v>
      </c>
      <c r="Q25" s="942">
        <v>14375909.030009998</v>
      </c>
      <c r="R25" s="942">
        <v>190997.33953999999</v>
      </c>
      <c r="S25" s="942">
        <v>0</v>
      </c>
      <c r="T25" s="942">
        <v>179202.09004000001</v>
      </c>
      <c r="U25" s="942">
        <v>4506110.6661099996</v>
      </c>
      <c r="V25" s="942">
        <v>69282425.90399</v>
      </c>
      <c r="W25" s="942">
        <v>5116895.3108999999</v>
      </c>
      <c r="X25" s="942">
        <v>3593181.49449</v>
      </c>
      <c r="Y25" s="943">
        <v>386538028.9648993</v>
      </c>
      <c r="Z25" s="942">
        <v>1448532.0629499999</v>
      </c>
      <c r="AA25" s="943">
        <v>387986561.02784926</v>
      </c>
      <c r="AC25" s="936"/>
    </row>
  </sheetData>
  <mergeCells count="8">
    <mergeCell ref="A1:F1"/>
    <mergeCell ref="A2:F2"/>
    <mergeCell ref="Y3:AA3"/>
    <mergeCell ref="AA4:AA5"/>
    <mergeCell ref="C4:X4"/>
    <mergeCell ref="Z4:Z5"/>
    <mergeCell ref="A5:B5"/>
    <mergeCell ref="Y4:Y5"/>
  </mergeCells>
  <printOptions horizontalCentered="1"/>
  <pageMargins left="0" right="0" top="0.59055118110236204" bottom="0" header="0.511811023622047" footer="0.511811023622047"/>
  <pageSetup paperSize="9" scale="31" orientation="landscape" horizontalDpi="200" verticalDpi="200" r:id="rId1"/>
  <headerFooter alignWithMargins="0">
    <oddFooter>&amp;C&amp;16 26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D45"/>
  <sheetViews>
    <sheetView view="pageBreakPreview" zoomScale="80" zoomScaleNormal="80" zoomScaleSheetLayoutView="80" workbookViewId="0">
      <pane xSplit="1" ySplit="7" topLeftCell="C20" activePane="bottomRight" state="frozen"/>
      <selection activeCell="O18" sqref="O18"/>
      <selection pane="topRight" activeCell="O18" sqref="O18"/>
      <selection pane="bottomLeft" activeCell="O18" sqref="O18"/>
      <selection pane="bottomRight" activeCell="J25" sqref="J25"/>
    </sheetView>
  </sheetViews>
  <sheetFormatPr defaultColWidth="9" defaultRowHeight="21"/>
  <cols>
    <col min="1" max="1" width="35.42578125" style="50" bestFit="1" customWidth="1"/>
    <col min="2" max="2" width="32.85546875" style="50" hidden="1" customWidth="1"/>
    <col min="3" max="9" width="10.7109375" style="77" customWidth="1"/>
    <col min="10" max="10" width="16.42578125" style="702" customWidth="1"/>
    <col min="11" max="11" width="14.5703125" style="77" customWidth="1"/>
    <col min="12" max="12" width="10.7109375" style="77" customWidth="1"/>
    <col min="13" max="14" width="14.5703125" style="77" customWidth="1"/>
    <col min="15" max="15" width="16.42578125" style="77" bestFit="1" customWidth="1"/>
    <col min="16" max="16" width="14.5703125" style="77" customWidth="1"/>
    <col min="17" max="17" width="10.7109375" style="77" customWidth="1"/>
    <col min="18" max="18" width="14.5703125" style="77" customWidth="1"/>
    <col min="19" max="20" width="10.7109375" style="77" customWidth="1"/>
    <col min="21" max="23" width="14.5703125" style="77" customWidth="1"/>
    <col min="24" max="24" width="10.7109375" style="77" customWidth="1"/>
    <col min="25" max="25" width="16.42578125" style="77" customWidth="1"/>
    <col min="26" max="26" width="10.7109375" style="77" customWidth="1"/>
    <col min="27" max="27" width="16.42578125" style="77" customWidth="1"/>
    <col min="28" max="16384" width="9" style="50"/>
  </cols>
  <sheetData>
    <row r="1" spans="1:30" s="54" customFormat="1" ht="30.75">
      <c r="A1" s="1800" t="s">
        <v>822</v>
      </c>
      <c r="B1" s="1800"/>
      <c r="C1" s="1800"/>
      <c r="D1" s="1800"/>
      <c r="E1" s="1800"/>
      <c r="F1" s="1800"/>
      <c r="G1" s="1800"/>
      <c r="H1" s="1800"/>
      <c r="I1" s="686"/>
      <c r="J1" s="700"/>
      <c r="K1" s="686"/>
      <c r="L1" s="686"/>
      <c r="M1" s="686"/>
      <c r="N1" s="686"/>
      <c r="O1" s="686"/>
      <c r="P1" s="686"/>
      <c r="Q1" s="686"/>
      <c r="R1" s="686"/>
      <c r="S1" s="686"/>
      <c r="T1" s="686"/>
      <c r="U1" s="686"/>
      <c r="V1" s="686"/>
      <c r="W1" s="686"/>
      <c r="X1" s="686"/>
      <c r="Y1" s="686"/>
      <c r="Z1" s="686"/>
      <c r="AA1" s="686"/>
    </row>
    <row r="2" spans="1:30" s="54" customFormat="1" ht="30.75">
      <c r="A2" s="1800" t="s">
        <v>929</v>
      </c>
      <c r="B2" s="1800"/>
      <c r="C2" s="1800"/>
      <c r="D2" s="1800"/>
      <c r="E2" s="1800"/>
      <c r="F2" s="1800"/>
      <c r="G2" s="1800"/>
      <c r="H2" s="1800"/>
      <c r="I2" s="686"/>
      <c r="J2" s="700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</row>
    <row r="3" spans="1:30">
      <c r="A3" s="49"/>
      <c r="B3" s="49"/>
      <c r="C3" s="699">
        <v>1000</v>
      </c>
      <c r="J3" s="77"/>
      <c r="X3" s="1773" t="s">
        <v>510</v>
      </c>
      <c r="Y3" s="1773"/>
      <c r="Z3" s="1773"/>
      <c r="AA3" s="1773"/>
    </row>
    <row r="4" spans="1:30" ht="27.75" customHeight="1">
      <c r="A4" s="52" t="s">
        <v>0</v>
      </c>
      <c r="B4" s="53" t="s">
        <v>202</v>
      </c>
      <c r="C4" s="1784" t="s">
        <v>371</v>
      </c>
      <c r="D4" s="1784"/>
      <c r="E4" s="1784"/>
      <c r="F4" s="1784"/>
      <c r="G4" s="1784"/>
      <c r="H4" s="1784"/>
      <c r="I4" s="1784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5" t="s">
        <v>268</v>
      </c>
      <c r="Z4" s="1787" t="s">
        <v>375</v>
      </c>
      <c r="AA4" s="1785" t="s">
        <v>401</v>
      </c>
    </row>
    <row r="5" spans="1:30" ht="27.75" customHeight="1">
      <c r="A5" s="1801"/>
      <c r="B5" s="1802"/>
      <c r="C5" s="155" t="s">
        <v>771</v>
      </c>
      <c r="D5" s="155" t="s">
        <v>169</v>
      </c>
      <c r="E5" s="155" t="s">
        <v>282</v>
      </c>
      <c r="F5" s="155" t="s">
        <v>171</v>
      </c>
      <c r="G5" s="155" t="s">
        <v>172</v>
      </c>
      <c r="H5" s="155" t="s">
        <v>173</v>
      </c>
      <c r="I5" s="155" t="s">
        <v>174</v>
      </c>
      <c r="J5" s="155" t="s">
        <v>175</v>
      </c>
      <c r="K5" s="155" t="s">
        <v>176</v>
      </c>
      <c r="L5" s="155" t="s">
        <v>177</v>
      </c>
      <c r="M5" s="155" t="s">
        <v>178</v>
      </c>
      <c r="N5" s="155" t="s">
        <v>179</v>
      </c>
      <c r="O5" s="155" t="s">
        <v>180</v>
      </c>
      <c r="P5" s="695" t="s">
        <v>181</v>
      </c>
      <c r="Q5" s="155" t="s">
        <v>182</v>
      </c>
      <c r="R5" s="155" t="s">
        <v>183</v>
      </c>
      <c r="S5" s="155" t="s">
        <v>184</v>
      </c>
      <c r="T5" s="155" t="s">
        <v>768</v>
      </c>
      <c r="U5" s="155" t="s">
        <v>185</v>
      </c>
      <c r="V5" s="155" t="s">
        <v>186</v>
      </c>
      <c r="W5" s="155" t="s">
        <v>187</v>
      </c>
      <c r="X5" s="155" t="s">
        <v>885</v>
      </c>
      <c r="Y5" s="1786"/>
      <c r="Z5" s="1788"/>
      <c r="AA5" s="1789"/>
    </row>
    <row r="6" spans="1:30" s="168" customFormat="1" ht="45.75" customHeight="1">
      <c r="A6" s="162" t="s">
        <v>372</v>
      </c>
      <c r="B6" s="163" t="s">
        <v>376</v>
      </c>
      <c r="C6" s="559"/>
      <c r="D6" s="559"/>
      <c r="E6" s="559"/>
      <c r="F6" s="559"/>
      <c r="G6" s="559"/>
      <c r="H6" s="559"/>
      <c r="I6" s="559"/>
      <c r="J6" s="559">
        <v>0</v>
      </c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696"/>
      <c r="Z6" s="559"/>
      <c r="AA6" s="696"/>
    </row>
    <row r="7" spans="1:30" s="168" customFormat="1" ht="41.25" customHeight="1">
      <c r="A7" s="159" t="s">
        <v>377</v>
      </c>
      <c r="B7" s="160" t="s">
        <v>378</v>
      </c>
      <c r="C7" s="443">
        <v>0</v>
      </c>
      <c r="D7" s="443">
        <v>0</v>
      </c>
      <c r="E7" s="443">
        <v>0</v>
      </c>
      <c r="F7" s="443">
        <v>0</v>
      </c>
      <c r="G7" s="443">
        <v>0</v>
      </c>
      <c r="H7" s="443">
        <v>0</v>
      </c>
      <c r="I7" s="443">
        <v>0</v>
      </c>
      <c r="J7" s="443">
        <v>0</v>
      </c>
      <c r="K7" s="443">
        <v>0</v>
      </c>
      <c r="L7" s="443">
        <v>0</v>
      </c>
      <c r="M7" s="443">
        <v>0</v>
      </c>
      <c r="N7" s="443">
        <v>3222.9692999999997</v>
      </c>
      <c r="O7" s="443">
        <v>277665.37212999997</v>
      </c>
      <c r="P7" s="443">
        <v>0</v>
      </c>
      <c r="Q7" s="443">
        <v>0</v>
      </c>
      <c r="R7" s="443">
        <v>37.652180000000001</v>
      </c>
      <c r="S7" s="691">
        <v>0</v>
      </c>
      <c r="T7" s="443">
        <v>0</v>
      </c>
      <c r="U7" s="443">
        <v>0</v>
      </c>
      <c r="V7" s="443">
        <v>34846.142</v>
      </c>
      <c r="W7" s="443">
        <v>0</v>
      </c>
      <c r="X7" s="443">
        <v>0</v>
      </c>
      <c r="Y7" s="697">
        <v>315772.13560999994</v>
      </c>
      <c r="Z7" s="443">
        <v>0</v>
      </c>
      <c r="AA7" s="697">
        <v>315772.13560999994</v>
      </c>
    </row>
    <row r="8" spans="1:30" s="164" customFormat="1" ht="41.25" customHeight="1">
      <c r="A8" s="159" t="s">
        <v>379</v>
      </c>
      <c r="B8" s="160" t="s">
        <v>380</v>
      </c>
      <c r="C8" s="443">
        <v>0</v>
      </c>
      <c r="D8" s="443">
        <v>0</v>
      </c>
      <c r="E8" s="443">
        <v>0</v>
      </c>
      <c r="F8" s="443">
        <v>0</v>
      </c>
      <c r="G8" s="443">
        <v>0</v>
      </c>
      <c r="H8" s="443">
        <v>0</v>
      </c>
      <c r="I8" s="443">
        <v>0</v>
      </c>
      <c r="J8" s="443">
        <v>0</v>
      </c>
      <c r="K8" s="443">
        <v>0</v>
      </c>
      <c r="L8" s="443">
        <v>0</v>
      </c>
      <c r="M8" s="443">
        <v>0</v>
      </c>
      <c r="N8" s="443">
        <v>0</v>
      </c>
      <c r="O8" s="443">
        <v>0</v>
      </c>
      <c r="P8" s="443">
        <v>0</v>
      </c>
      <c r="Q8" s="443">
        <v>0</v>
      </c>
      <c r="R8" s="443">
        <v>0</v>
      </c>
      <c r="S8" s="691">
        <v>0</v>
      </c>
      <c r="T8" s="443">
        <v>0</v>
      </c>
      <c r="U8" s="443">
        <v>0</v>
      </c>
      <c r="V8" s="443">
        <v>0</v>
      </c>
      <c r="W8" s="443">
        <v>0</v>
      </c>
      <c r="X8" s="443">
        <v>0</v>
      </c>
      <c r="Y8" s="697">
        <v>0</v>
      </c>
      <c r="Z8" s="443">
        <v>0</v>
      </c>
      <c r="AA8" s="697">
        <v>0</v>
      </c>
      <c r="AB8" s="168"/>
      <c r="AD8" s="168"/>
    </row>
    <row r="9" spans="1:30" s="164" customFormat="1" ht="41.25" customHeight="1">
      <c r="A9" s="159" t="s">
        <v>381</v>
      </c>
      <c r="B9" s="160" t="s">
        <v>382</v>
      </c>
      <c r="C9" s="443">
        <v>0</v>
      </c>
      <c r="D9" s="443">
        <v>0</v>
      </c>
      <c r="E9" s="443">
        <v>0</v>
      </c>
      <c r="F9" s="443">
        <v>0</v>
      </c>
      <c r="G9" s="443">
        <v>0</v>
      </c>
      <c r="H9" s="443">
        <v>0</v>
      </c>
      <c r="I9" s="443">
        <v>0</v>
      </c>
      <c r="J9" s="443">
        <v>0</v>
      </c>
      <c r="K9" s="443">
        <v>0</v>
      </c>
      <c r="L9" s="443">
        <v>0</v>
      </c>
      <c r="M9" s="443">
        <v>0</v>
      </c>
      <c r="N9" s="443">
        <v>0</v>
      </c>
      <c r="O9" s="443">
        <v>0</v>
      </c>
      <c r="P9" s="443">
        <v>0</v>
      </c>
      <c r="Q9" s="443">
        <v>0</v>
      </c>
      <c r="R9" s="443">
        <v>0</v>
      </c>
      <c r="S9" s="691">
        <v>0</v>
      </c>
      <c r="T9" s="443">
        <v>0</v>
      </c>
      <c r="U9" s="443">
        <v>0</v>
      </c>
      <c r="V9" s="443">
        <v>0</v>
      </c>
      <c r="W9" s="443">
        <v>0</v>
      </c>
      <c r="X9" s="443">
        <v>0</v>
      </c>
      <c r="Y9" s="697">
        <v>0</v>
      </c>
      <c r="Z9" s="443">
        <v>0</v>
      </c>
      <c r="AA9" s="697">
        <v>0</v>
      </c>
      <c r="AB9" s="168"/>
      <c r="AD9" s="168"/>
    </row>
    <row r="10" spans="1:30" s="164" customFormat="1" ht="41.25" customHeight="1">
      <c r="A10" s="159" t="s">
        <v>383</v>
      </c>
      <c r="B10" s="160" t="s">
        <v>384</v>
      </c>
      <c r="C10" s="445">
        <v>0</v>
      </c>
      <c r="D10" s="445">
        <v>0</v>
      </c>
      <c r="E10" s="445">
        <v>0</v>
      </c>
      <c r="F10" s="445">
        <v>0</v>
      </c>
      <c r="G10" s="445">
        <v>0</v>
      </c>
      <c r="H10" s="445">
        <v>0</v>
      </c>
      <c r="I10" s="445">
        <v>0</v>
      </c>
      <c r="J10" s="445">
        <v>0</v>
      </c>
      <c r="K10" s="445">
        <v>0</v>
      </c>
      <c r="L10" s="445">
        <v>0</v>
      </c>
      <c r="M10" s="445">
        <v>0</v>
      </c>
      <c r="N10" s="445">
        <v>3222.9692999999997</v>
      </c>
      <c r="O10" s="445">
        <v>277665.37212999997</v>
      </c>
      <c r="P10" s="445">
        <v>0</v>
      </c>
      <c r="Q10" s="445">
        <v>0</v>
      </c>
      <c r="R10" s="445">
        <v>37.652180000000001</v>
      </c>
      <c r="S10" s="701"/>
      <c r="T10" s="445">
        <v>0</v>
      </c>
      <c r="U10" s="445">
        <v>0</v>
      </c>
      <c r="V10" s="445">
        <v>34846.142</v>
      </c>
      <c r="W10" s="445">
        <v>0</v>
      </c>
      <c r="X10" s="445">
        <v>0</v>
      </c>
      <c r="Y10" s="681">
        <v>315772.13560999994</v>
      </c>
      <c r="Z10" s="445">
        <v>0</v>
      </c>
      <c r="AA10" s="681">
        <v>315772.13560999994</v>
      </c>
      <c r="AB10" s="168"/>
      <c r="AD10" s="168"/>
    </row>
    <row r="11" spans="1:30" s="164" customFormat="1" ht="45.75" customHeight="1">
      <c r="A11" s="167" t="s">
        <v>373</v>
      </c>
      <c r="B11" s="163" t="s">
        <v>385</v>
      </c>
      <c r="C11" s="443"/>
      <c r="D11" s="443"/>
      <c r="E11" s="443"/>
      <c r="F11" s="443"/>
      <c r="G11" s="443"/>
      <c r="H11" s="443"/>
      <c r="I11" s="443"/>
      <c r="J11" s="443">
        <v>0</v>
      </c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697"/>
      <c r="Z11" s="443">
        <v>0</v>
      </c>
      <c r="AA11" s="697"/>
      <c r="AB11" s="168"/>
      <c r="AD11" s="168"/>
    </row>
    <row r="12" spans="1:30" s="164" customFormat="1" ht="41.25" customHeight="1">
      <c r="A12" s="159" t="s">
        <v>386</v>
      </c>
      <c r="B12" s="160" t="s">
        <v>378</v>
      </c>
      <c r="C12" s="443">
        <v>0</v>
      </c>
      <c r="D12" s="443">
        <v>0</v>
      </c>
      <c r="E12" s="443">
        <v>0</v>
      </c>
      <c r="F12" s="443">
        <v>0</v>
      </c>
      <c r="G12" s="443">
        <v>0</v>
      </c>
      <c r="H12" s="443">
        <v>0</v>
      </c>
      <c r="I12" s="443">
        <v>0</v>
      </c>
      <c r="J12" s="443">
        <v>263688.16892999999</v>
      </c>
      <c r="K12" s="443">
        <v>1234.8715199999999</v>
      </c>
      <c r="L12" s="443">
        <v>0</v>
      </c>
      <c r="M12" s="443">
        <v>25.011500000000002</v>
      </c>
      <c r="N12" s="443">
        <v>12443.576640000001</v>
      </c>
      <c r="O12" s="443">
        <v>4165811.7594299996</v>
      </c>
      <c r="P12" s="443">
        <v>43.4</v>
      </c>
      <c r="Q12" s="443">
        <v>0</v>
      </c>
      <c r="R12" s="443">
        <v>9755.8334500000001</v>
      </c>
      <c r="S12" s="691">
        <v>0</v>
      </c>
      <c r="T12" s="443">
        <v>0</v>
      </c>
      <c r="U12" s="443">
        <v>364</v>
      </c>
      <c r="V12" s="443">
        <v>636784.61899999995</v>
      </c>
      <c r="W12" s="443">
        <v>4005.864</v>
      </c>
      <c r="X12" s="443">
        <v>0</v>
      </c>
      <c r="Y12" s="697">
        <v>5094157.1044699997</v>
      </c>
      <c r="Z12" s="443">
        <v>0</v>
      </c>
      <c r="AA12" s="697">
        <v>5094157.1044699997</v>
      </c>
      <c r="AB12" s="168"/>
      <c r="AD12" s="168"/>
    </row>
    <row r="13" spans="1:30" s="164" customFormat="1" ht="41.25" customHeight="1">
      <c r="A13" s="159" t="s">
        <v>387</v>
      </c>
      <c r="B13" s="160" t="s">
        <v>380</v>
      </c>
      <c r="C13" s="443">
        <v>0</v>
      </c>
      <c r="D13" s="443">
        <v>0</v>
      </c>
      <c r="E13" s="443">
        <v>0</v>
      </c>
      <c r="F13" s="443">
        <v>0</v>
      </c>
      <c r="G13" s="443">
        <v>0</v>
      </c>
      <c r="H13" s="443">
        <v>0</v>
      </c>
      <c r="I13" s="443">
        <v>0</v>
      </c>
      <c r="J13" s="443">
        <v>0</v>
      </c>
      <c r="K13" s="443">
        <v>0</v>
      </c>
      <c r="L13" s="443">
        <v>0</v>
      </c>
      <c r="M13" s="443">
        <v>0</v>
      </c>
      <c r="N13" s="443">
        <v>0</v>
      </c>
      <c r="O13" s="443">
        <v>0</v>
      </c>
      <c r="P13" s="443">
        <v>0</v>
      </c>
      <c r="Q13" s="443">
        <v>0</v>
      </c>
      <c r="R13" s="443">
        <v>0</v>
      </c>
      <c r="S13" s="691">
        <v>0</v>
      </c>
      <c r="T13" s="443">
        <v>0</v>
      </c>
      <c r="U13" s="443">
        <v>0</v>
      </c>
      <c r="V13" s="443">
        <v>0</v>
      </c>
      <c r="W13" s="443">
        <v>0</v>
      </c>
      <c r="X13" s="443">
        <v>0</v>
      </c>
      <c r="Y13" s="697">
        <v>0</v>
      </c>
      <c r="Z13" s="443">
        <v>0</v>
      </c>
      <c r="AA13" s="697">
        <v>0</v>
      </c>
      <c r="AB13" s="168"/>
      <c r="AD13" s="168"/>
    </row>
    <row r="14" spans="1:30" s="164" customFormat="1" ht="41.25" customHeight="1">
      <c r="A14" s="159" t="s">
        <v>388</v>
      </c>
      <c r="B14" s="160" t="s">
        <v>382</v>
      </c>
      <c r="C14" s="443">
        <v>0</v>
      </c>
      <c r="D14" s="443">
        <v>0</v>
      </c>
      <c r="E14" s="443">
        <v>0</v>
      </c>
      <c r="F14" s="443">
        <v>0</v>
      </c>
      <c r="G14" s="443">
        <v>0</v>
      </c>
      <c r="H14" s="443">
        <v>0</v>
      </c>
      <c r="I14" s="443">
        <v>0</v>
      </c>
      <c r="J14" s="443">
        <v>165.01926</v>
      </c>
      <c r="K14" s="443">
        <v>0</v>
      </c>
      <c r="L14" s="443">
        <v>0</v>
      </c>
      <c r="M14" s="443">
        <v>0</v>
      </c>
      <c r="N14" s="443">
        <v>0</v>
      </c>
      <c r="O14" s="443">
        <v>0</v>
      </c>
      <c r="P14" s="443">
        <v>0</v>
      </c>
      <c r="Q14" s="443">
        <v>0</v>
      </c>
      <c r="R14" s="443">
        <v>0</v>
      </c>
      <c r="S14" s="691">
        <v>0</v>
      </c>
      <c r="T14" s="443">
        <v>0</v>
      </c>
      <c r="U14" s="443">
        <v>0</v>
      </c>
      <c r="V14" s="443">
        <v>0</v>
      </c>
      <c r="W14" s="443">
        <v>0</v>
      </c>
      <c r="X14" s="443">
        <v>0</v>
      </c>
      <c r="Y14" s="697">
        <v>165.01926</v>
      </c>
      <c r="Z14" s="443">
        <v>0</v>
      </c>
      <c r="AA14" s="697">
        <v>165.01926</v>
      </c>
      <c r="AB14" s="168"/>
      <c r="AD14" s="168"/>
    </row>
    <row r="15" spans="1:30" s="164" customFormat="1" ht="41.25" customHeight="1">
      <c r="A15" s="159" t="s">
        <v>389</v>
      </c>
      <c r="B15" s="160" t="s">
        <v>384</v>
      </c>
      <c r="C15" s="445">
        <v>0</v>
      </c>
      <c r="D15" s="445">
        <v>0</v>
      </c>
      <c r="E15" s="445">
        <v>0</v>
      </c>
      <c r="F15" s="445">
        <v>0</v>
      </c>
      <c r="G15" s="445">
        <v>0</v>
      </c>
      <c r="H15" s="445">
        <v>0</v>
      </c>
      <c r="I15" s="445">
        <v>0</v>
      </c>
      <c r="J15" s="445">
        <v>263523.14967000001</v>
      </c>
      <c r="K15" s="445">
        <v>1234.8715199999999</v>
      </c>
      <c r="L15" s="445">
        <v>0</v>
      </c>
      <c r="M15" s="445">
        <v>25.011500000000002</v>
      </c>
      <c r="N15" s="445">
        <v>12443.576640000001</v>
      </c>
      <c r="O15" s="445">
        <v>4165811.7594299996</v>
      </c>
      <c r="P15" s="445">
        <v>43.4</v>
      </c>
      <c r="Q15" s="445">
        <v>0</v>
      </c>
      <c r="R15" s="445">
        <v>9755.8334500000001</v>
      </c>
      <c r="S15" s="445"/>
      <c r="T15" s="445">
        <v>0</v>
      </c>
      <c r="U15" s="445">
        <v>364</v>
      </c>
      <c r="V15" s="445">
        <v>636784.61899999995</v>
      </c>
      <c r="W15" s="445">
        <v>4005.864</v>
      </c>
      <c r="X15" s="445">
        <v>0</v>
      </c>
      <c r="Y15" s="681">
        <v>5093992.0852100002</v>
      </c>
      <c r="Z15" s="445">
        <v>0</v>
      </c>
      <c r="AA15" s="681">
        <v>5093992.0852100002</v>
      </c>
      <c r="AB15" s="168"/>
      <c r="AD15" s="168"/>
    </row>
    <row r="16" spans="1:30" s="164" customFormat="1" ht="45.75" customHeight="1">
      <c r="A16" s="167" t="s">
        <v>374</v>
      </c>
      <c r="B16" s="163" t="s">
        <v>390</v>
      </c>
      <c r="C16" s="443"/>
      <c r="D16" s="443"/>
      <c r="E16" s="443"/>
      <c r="F16" s="443"/>
      <c r="G16" s="443"/>
      <c r="H16" s="443"/>
      <c r="I16" s="443"/>
      <c r="J16" s="443">
        <v>0</v>
      </c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697"/>
      <c r="Z16" s="443">
        <v>0</v>
      </c>
      <c r="AA16" s="697"/>
      <c r="AB16" s="168"/>
      <c r="AD16" s="168"/>
    </row>
    <row r="17" spans="1:30" s="164" customFormat="1" ht="41.25" customHeight="1">
      <c r="A17" s="159" t="s">
        <v>391</v>
      </c>
      <c r="B17" s="160" t="s">
        <v>378</v>
      </c>
      <c r="C17" s="691">
        <v>0</v>
      </c>
      <c r="D17" s="691">
        <v>0</v>
      </c>
      <c r="E17" s="691">
        <v>0</v>
      </c>
      <c r="F17" s="691">
        <v>0</v>
      </c>
      <c r="G17" s="691">
        <v>0</v>
      </c>
      <c r="H17" s="691">
        <v>0</v>
      </c>
      <c r="I17" s="691">
        <v>0</v>
      </c>
      <c r="J17" s="691">
        <v>0</v>
      </c>
      <c r="K17" s="691">
        <v>0</v>
      </c>
      <c r="L17" s="691">
        <v>0</v>
      </c>
      <c r="M17" s="691">
        <v>0</v>
      </c>
      <c r="N17" s="691">
        <v>0</v>
      </c>
      <c r="O17" s="691">
        <v>0</v>
      </c>
      <c r="P17" s="691">
        <v>0</v>
      </c>
      <c r="Q17" s="691">
        <v>0</v>
      </c>
      <c r="R17" s="691">
        <v>0</v>
      </c>
      <c r="S17" s="691">
        <v>0</v>
      </c>
      <c r="T17" s="691">
        <v>0</v>
      </c>
      <c r="U17" s="691">
        <v>0</v>
      </c>
      <c r="V17" s="691">
        <v>0</v>
      </c>
      <c r="W17" s="691">
        <v>0</v>
      </c>
      <c r="X17" s="691">
        <v>0</v>
      </c>
      <c r="Y17" s="697">
        <v>0</v>
      </c>
      <c r="Z17" s="443">
        <v>0</v>
      </c>
      <c r="AA17" s="697">
        <v>0</v>
      </c>
      <c r="AB17" s="168"/>
      <c r="AD17" s="168"/>
    </row>
    <row r="18" spans="1:30" s="164" customFormat="1" ht="41.25" customHeight="1">
      <c r="A18" s="159" t="s">
        <v>392</v>
      </c>
      <c r="B18" s="160" t="s">
        <v>380</v>
      </c>
      <c r="C18" s="691">
        <v>0</v>
      </c>
      <c r="D18" s="691">
        <v>0</v>
      </c>
      <c r="E18" s="691">
        <v>0</v>
      </c>
      <c r="F18" s="691">
        <v>0</v>
      </c>
      <c r="G18" s="691">
        <v>0</v>
      </c>
      <c r="H18" s="691">
        <v>0</v>
      </c>
      <c r="I18" s="691">
        <v>0</v>
      </c>
      <c r="J18" s="691">
        <v>0</v>
      </c>
      <c r="K18" s="691">
        <v>0</v>
      </c>
      <c r="L18" s="691">
        <v>0</v>
      </c>
      <c r="M18" s="691">
        <v>0</v>
      </c>
      <c r="N18" s="691">
        <v>0</v>
      </c>
      <c r="O18" s="691">
        <v>0</v>
      </c>
      <c r="P18" s="691">
        <v>0</v>
      </c>
      <c r="Q18" s="691">
        <v>0</v>
      </c>
      <c r="R18" s="691">
        <v>0</v>
      </c>
      <c r="S18" s="691">
        <v>0</v>
      </c>
      <c r="T18" s="691">
        <v>0</v>
      </c>
      <c r="U18" s="691">
        <v>0</v>
      </c>
      <c r="V18" s="691">
        <v>0</v>
      </c>
      <c r="W18" s="691">
        <v>0</v>
      </c>
      <c r="X18" s="691">
        <v>0</v>
      </c>
      <c r="Y18" s="697">
        <v>0</v>
      </c>
      <c r="Z18" s="443">
        <v>0</v>
      </c>
      <c r="AA18" s="697">
        <v>0</v>
      </c>
      <c r="AB18" s="168"/>
      <c r="AD18" s="168"/>
    </row>
    <row r="19" spans="1:30" s="164" customFormat="1" ht="41.25" customHeight="1">
      <c r="A19" s="159" t="s">
        <v>393</v>
      </c>
      <c r="B19" s="160" t="s">
        <v>382</v>
      </c>
      <c r="C19" s="691">
        <v>0</v>
      </c>
      <c r="D19" s="691">
        <v>0</v>
      </c>
      <c r="E19" s="691">
        <v>0</v>
      </c>
      <c r="F19" s="691">
        <v>0</v>
      </c>
      <c r="G19" s="691">
        <v>0</v>
      </c>
      <c r="H19" s="691">
        <v>0</v>
      </c>
      <c r="I19" s="691">
        <v>0</v>
      </c>
      <c r="J19" s="691">
        <v>0</v>
      </c>
      <c r="K19" s="691">
        <v>0</v>
      </c>
      <c r="L19" s="691">
        <v>0</v>
      </c>
      <c r="M19" s="691">
        <v>0</v>
      </c>
      <c r="N19" s="691">
        <v>0</v>
      </c>
      <c r="O19" s="691">
        <v>0</v>
      </c>
      <c r="P19" s="691">
        <v>0</v>
      </c>
      <c r="Q19" s="691">
        <v>0</v>
      </c>
      <c r="R19" s="691">
        <v>0</v>
      </c>
      <c r="S19" s="691">
        <v>0</v>
      </c>
      <c r="T19" s="691">
        <v>0</v>
      </c>
      <c r="U19" s="691">
        <v>0</v>
      </c>
      <c r="V19" s="691">
        <v>0</v>
      </c>
      <c r="W19" s="691">
        <v>0</v>
      </c>
      <c r="X19" s="691">
        <v>0</v>
      </c>
      <c r="Y19" s="697">
        <v>0</v>
      </c>
      <c r="Z19" s="443">
        <v>0</v>
      </c>
      <c r="AA19" s="697">
        <v>0</v>
      </c>
      <c r="AB19" s="168"/>
      <c r="AD19" s="168"/>
    </row>
    <row r="20" spans="1:30" s="164" customFormat="1" ht="41.25" customHeight="1">
      <c r="A20" s="159" t="s">
        <v>394</v>
      </c>
      <c r="B20" s="160" t="s">
        <v>384</v>
      </c>
      <c r="C20" s="693">
        <v>0</v>
      </c>
      <c r="D20" s="693">
        <v>0</v>
      </c>
      <c r="E20" s="693">
        <v>0</v>
      </c>
      <c r="F20" s="693">
        <v>0</v>
      </c>
      <c r="G20" s="693">
        <v>0</v>
      </c>
      <c r="H20" s="693">
        <v>0</v>
      </c>
      <c r="I20" s="693">
        <v>0</v>
      </c>
      <c r="J20" s="693">
        <v>0</v>
      </c>
      <c r="K20" s="693">
        <v>0</v>
      </c>
      <c r="L20" s="693">
        <v>0</v>
      </c>
      <c r="M20" s="693">
        <v>0</v>
      </c>
      <c r="N20" s="693">
        <v>0</v>
      </c>
      <c r="O20" s="693">
        <v>0</v>
      </c>
      <c r="P20" s="693">
        <v>0</v>
      </c>
      <c r="Q20" s="693">
        <v>0</v>
      </c>
      <c r="R20" s="693">
        <v>0</v>
      </c>
      <c r="S20" s="693">
        <v>0</v>
      </c>
      <c r="T20" s="693">
        <v>0</v>
      </c>
      <c r="U20" s="693">
        <v>0</v>
      </c>
      <c r="V20" s="693">
        <v>0</v>
      </c>
      <c r="W20" s="693">
        <v>0</v>
      </c>
      <c r="X20" s="693">
        <v>0</v>
      </c>
      <c r="Y20" s="681">
        <v>0</v>
      </c>
      <c r="Z20" s="445">
        <v>0</v>
      </c>
      <c r="AA20" s="681">
        <v>0</v>
      </c>
      <c r="AB20" s="168"/>
      <c r="AD20" s="168"/>
    </row>
    <row r="21" spans="1:30" s="164" customFormat="1" ht="45.75" customHeight="1">
      <c r="A21" s="167" t="s">
        <v>395</v>
      </c>
      <c r="B21" s="163" t="s">
        <v>396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697"/>
      <c r="Z21" s="221"/>
      <c r="AA21" s="697"/>
    </row>
    <row r="22" spans="1:30" s="164" customFormat="1" ht="41.25" customHeight="1">
      <c r="A22" s="159" t="s">
        <v>397</v>
      </c>
      <c r="B22" s="160" t="s">
        <v>378</v>
      </c>
      <c r="C22" s="691">
        <v>0</v>
      </c>
      <c r="D22" s="691">
        <v>0</v>
      </c>
      <c r="E22" s="691">
        <v>0</v>
      </c>
      <c r="F22" s="691">
        <v>0</v>
      </c>
      <c r="G22" s="691">
        <v>0</v>
      </c>
      <c r="H22" s="691">
        <v>0</v>
      </c>
      <c r="I22" s="691">
        <v>0</v>
      </c>
      <c r="J22" s="221">
        <v>263688.16892999999</v>
      </c>
      <c r="K22" s="221">
        <v>1234.8715199999999</v>
      </c>
      <c r="L22" s="691">
        <v>0</v>
      </c>
      <c r="M22" s="221">
        <v>25.011500000000002</v>
      </c>
      <c r="N22" s="221">
        <v>15666.54594</v>
      </c>
      <c r="O22" s="221">
        <v>4443477.1315599997</v>
      </c>
      <c r="P22" s="221">
        <v>43.4</v>
      </c>
      <c r="Q22" s="691">
        <v>0</v>
      </c>
      <c r="R22" s="221">
        <v>9793.4856299999992</v>
      </c>
      <c r="S22" s="691">
        <v>0</v>
      </c>
      <c r="T22" s="691">
        <v>0</v>
      </c>
      <c r="U22" s="221">
        <v>364</v>
      </c>
      <c r="V22" s="221">
        <v>671630.76099999994</v>
      </c>
      <c r="W22" s="221">
        <v>4005.864</v>
      </c>
      <c r="X22" s="691">
        <v>0</v>
      </c>
      <c r="Y22" s="697">
        <v>5409929.2400799999</v>
      </c>
      <c r="Z22" s="221">
        <v>0</v>
      </c>
      <c r="AA22" s="697">
        <v>5409929.2400799999</v>
      </c>
    </row>
    <row r="23" spans="1:30" s="164" customFormat="1" ht="41.25" customHeight="1">
      <c r="A23" s="159" t="s">
        <v>398</v>
      </c>
      <c r="B23" s="160" t="s">
        <v>380</v>
      </c>
      <c r="C23" s="691">
        <v>0</v>
      </c>
      <c r="D23" s="691">
        <v>0</v>
      </c>
      <c r="E23" s="691">
        <v>0</v>
      </c>
      <c r="F23" s="691">
        <v>0</v>
      </c>
      <c r="G23" s="691">
        <v>0</v>
      </c>
      <c r="H23" s="691">
        <v>0</v>
      </c>
      <c r="I23" s="691">
        <v>0</v>
      </c>
      <c r="J23" s="221">
        <v>0</v>
      </c>
      <c r="K23" s="221">
        <v>0</v>
      </c>
      <c r="L23" s="691">
        <v>0</v>
      </c>
      <c r="M23" s="691">
        <v>0</v>
      </c>
      <c r="N23" s="691">
        <v>0</v>
      </c>
      <c r="O23" s="691">
        <v>0</v>
      </c>
      <c r="P23" s="691">
        <v>0</v>
      </c>
      <c r="Q23" s="691">
        <v>0</v>
      </c>
      <c r="R23" s="691">
        <v>0</v>
      </c>
      <c r="S23" s="691">
        <v>0</v>
      </c>
      <c r="T23" s="691">
        <v>0</v>
      </c>
      <c r="U23" s="691">
        <v>0</v>
      </c>
      <c r="V23" s="691">
        <v>0</v>
      </c>
      <c r="W23" s="691">
        <v>0</v>
      </c>
      <c r="X23" s="691">
        <v>0</v>
      </c>
      <c r="Y23" s="697">
        <v>0</v>
      </c>
      <c r="Z23" s="221">
        <v>0</v>
      </c>
      <c r="AA23" s="697">
        <v>0</v>
      </c>
    </row>
    <row r="24" spans="1:30" s="168" customFormat="1" ht="41.25" customHeight="1">
      <c r="A24" s="159" t="s">
        <v>399</v>
      </c>
      <c r="B24" s="160" t="s">
        <v>382</v>
      </c>
      <c r="C24" s="691">
        <v>0</v>
      </c>
      <c r="D24" s="691">
        <v>0</v>
      </c>
      <c r="E24" s="691">
        <v>0</v>
      </c>
      <c r="F24" s="691">
        <v>0</v>
      </c>
      <c r="G24" s="691">
        <v>0</v>
      </c>
      <c r="H24" s="691">
        <v>0</v>
      </c>
      <c r="I24" s="691">
        <v>0</v>
      </c>
      <c r="J24" s="221">
        <v>165.01926</v>
      </c>
      <c r="K24" s="221">
        <v>0</v>
      </c>
      <c r="L24" s="691">
        <v>0</v>
      </c>
      <c r="M24" s="691">
        <v>0</v>
      </c>
      <c r="N24" s="691">
        <v>0</v>
      </c>
      <c r="O24" s="691">
        <v>0</v>
      </c>
      <c r="P24" s="691">
        <v>0</v>
      </c>
      <c r="Q24" s="691">
        <v>0</v>
      </c>
      <c r="R24" s="691">
        <v>0</v>
      </c>
      <c r="S24" s="691">
        <v>0</v>
      </c>
      <c r="T24" s="691">
        <v>0</v>
      </c>
      <c r="U24" s="691">
        <v>0</v>
      </c>
      <c r="V24" s="691">
        <v>0</v>
      </c>
      <c r="W24" s="691">
        <v>0</v>
      </c>
      <c r="X24" s="691">
        <v>0</v>
      </c>
      <c r="Y24" s="697">
        <v>165.01926</v>
      </c>
      <c r="Z24" s="221">
        <v>0</v>
      </c>
      <c r="AA24" s="697">
        <v>165.01926</v>
      </c>
    </row>
    <row r="25" spans="1:30" s="168" customFormat="1" ht="41.25" customHeight="1">
      <c r="A25" s="169" t="s">
        <v>400</v>
      </c>
      <c r="B25" s="170" t="s">
        <v>384</v>
      </c>
      <c r="C25" s="698">
        <v>0</v>
      </c>
      <c r="D25" s="698">
        <v>0</v>
      </c>
      <c r="E25" s="698">
        <v>0</v>
      </c>
      <c r="F25" s="698">
        <v>0</v>
      </c>
      <c r="G25" s="698">
        <v>0</v>
      </c>
      <c r="H25" s="698">
        <v>0</v>
      </c>
      <c r="I25" s="698">
        <v>0</v>
      </c>
      <c r="J25" s="698">
        <v>263523.14967000001</v>
      </c>
      <c r="K25" s="698">
        <v>1234.8715199999999</v>
      </c>
      <c r="L25" s="698">
        <v>0</v>
      </c>
      <c r="M25" s="698">
        <v>25.011500000000002</v>
      </c>
      <c r="N25" s="698">
        <v>15666.54594</v>
      </c>
      <c r="O25" s="698">
        <v>4443477.1315599997</v>
      </c>
      <c r="P25" s="698">
        <v>43.4</v>
      </c>
      <c r="Q25" s="698">
        <v>0</v>
      </c>
      <c r="R25" s="698">
        <v>9793.4856299999992</v>
      </c>
      <c r="S25" s="698">
        <v>0</v>
      </c>
      <c r="T25" s="698">
        <v>0</v>
      </c>
      <c r="U25" s="698">
        <v>364</v>
      </c>
      <c r="V25" s="698">
        <v>671630.76099999994</v>
      </c>
      <c r="W25" s="698">
        <v>4005.864</v>
      </c>
      <c r="X25" s="698">
        <v>0</v>
      </c>
      <c r="Y25" s="681">
        <v>5409764.2208200004</v>
      </c>
      <c r="Z25" s="698">
        <v>0</v>
      </c>
      <c r="AA25" s="681">
        <v>5409764.2208200004</v>
      </c>
    </row>
    <row r="26" spans="1:30">
      <c r="V26" s="927"/>
    </row>
    <row r="27" spans="1:30">
      <c r="J27" s="77"/>
      <c r="V27" s="927"/>
    </row>
    <row r="28" spans="1:30">
      <c r="J28" s="77"/>
      <c r="V28" s="927"/>
    </row>
    <row r="29" spans="1:30">
      <c r="J29" s="77"/>
    </row>
    <row r="30" spans="1:30">
      <c r="J30" s="77"/>
    </row>
    <row r="31" spans="1:30">
      <c r="J31" s="77"/>
    </row>
    <row r="32" spans="1:30">
      <c r="J32" s="77"/>
    </row>
    <row r="33" spans="10:10">
      <c r="J33" s="77"/>
    </row>
    <row r="34" spans="10:10">
      <c r="J34" s="77"/>
    </row>
    <row r="35" spans="10:10">
      <c r="J35" s="77"/>
    </row>
    <row r="36" spans="10:10">
      <c r="J36" s="77"/>
    </row>
    <row r="37" spans="10:10">
      <c r="J37" s="77"/>
    </row>
    <row r="38" spans="10:10">
      <c r="J38" s="77"/>
    </row>
    <row r="39" spans="10:10">
      <c r="J39" s="77"/>
    </row>
    <row r="40" spans="10:10">
      <c r="J40" s="77"/>
    </row>
    <row r="41" spans="10:10">
      <c r="J41" s="77"/>
    </row>
    <row r="42" spans="10:10">
      <c r="J42" s="77"/>
    </row>
    <row r="43" spans="10:10">
      <c r="J43" s="77"/>
    </row>
    <row r="44" spans="10:10">
      <c r="J44" s="77"/>
    </row>
    <row r="45" spans="10:10">
      <c r="J45" s="77"/>
    </row>
  </sheetData>
  <mergeCells count="8">
    <mergeCell ref="Z4:Z5"/>
    <mergeCell ref="AA4:AA5"/>
    <mergeCell ref="X3:AA3"/>
    <mergeCell ref="A1:H1"/>
    <mergeCell ref="A2:H2"/>
    <mergeCell ref="A5:B5"/>
    <mergeCell ref="C4:X4"/>
    <mergeCell ref="Y4:Y5"/>
  </mergeCells>
  <printOptions horizontalCentered="1"/>
  <pageMargins left="0" right="0" top="0.59055118110236204" bottom="0" header="0.511811023622047" footer="0.511811023622047"/>
  <pageSetup paperSize="9" scale="39" orientation="landscape" horizontalDpi="200" verticalDpi="200" r:id="rId1"/>
  <headerFooter alignWithMargins="0">
    <oddFooter>&amp;C&amp;16 27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B26"/>
  <sheetViews>
    <sheetView zoomScale="90" zoomScaleNormal="90" workbookViewId="0">
      <selection sqref="A1:XFD1048576"/>
    </sheetView>
  </sheetViews>
  <sheetFormatPr defaultColWidth="7" defaultRowHeight="21.75"/>
  <cols>
    <col min="1" max="13" width="7.42578125" style="1" customWidth="1"/>
    <col min="14" max="256" width="7" style="1"/>
    <col min="257" max="269" width="7.42578125" style="1" customWidth="1"/>
    <col min="270" max="512" width="7" style="1"/>
    <col min="513" max="525" width="7.42578125" style="1" customWidth="1"/>
    <col min="526" max="768" width="7" style="1"/>
    <col min="769" max="781" width="7.42578125" style="1" customWidth="1"/>
    <col min="782" max="1024" width="7" style="1"/>
    <col min="1025" max="1037" width="7.42578125" style="1" customWidth="1"/>
    <col min="1038" max="1280" width="7" style="1"/>
    <col min="1281" max="1293" width="7.42578125" style="1" customWidth="1"/>
    <col min="1294" max="1536" width="7" style="1"/>
    <col min="1537" max="1549" width="7.42578125" style="1" customWidth="1"/>
    <col min="1550" max="1792" width="7" style="1"/>
    <col min="1793" max="1805" width="7.42578125" style="1" customWidth="1"/>
    <col min="1806" max="2048" width="7" style="1"/>
    <col min="2049" max="2061" width="7.42578125" style="1" customWidth="1"/>
    <col min="2062" max="2304" width="7" style="1"/>
    <col min="2305" max="2317" width="7.42578125" style="1" customWidth="1"/>
    <col min="2318" max="2560" width="7" style="1"/>
    <col min="2561" max="2573" width="7.42578125" style="1" customWidth="1"/>
    <col min="2574" max="2816" width="7" style="1"/>
    <col min="2817" max="2829" width="7.42578125" style="1" customWidth="1"/>
    <col min="2830" max="3072" width="7" style="1"/>
    <col min="3073" max="3085" width="7.42578125" style="1" customWidth="1"/>
    <col min="3086" max="3328" width="7" style="1"/>
    <col min="3329" max="3341" width="7.42578125" style="1" customWidth="1"/>
    <col min="3342" max="3584" width="7" style="1"/>
    <col min="3585" max="3597" width="7.42578125" style="1" customWidth="1"/>
    <col min="3598" max="3840" width="7" style="1"/>
    <col min="3841" max="3853" width="7.42578125" style="1" customWidth="1"/>
    <col min="3854" max="4096" width="7" style="1"/>
    <col min="4097" max="4109" width="7.42578125" style="1" customWidth="1"/>
    <col min="4110" max="4352" width="7" style="1"/>
    <col min="4353" max="4365" width="7.42578125" style="1" customWidth="1"/>
    <col min="4366" max="4608" width="7" style="1"/>
    <col min="4609" max="4621" width="7.42578125" style="1" customWidth="1"/>
    <col min="4622" max="4864" width="7" style="1"/>
    <col min="4865" max="4877" width="7.42578125" style="1" customWidth="1"/>
    <col min="4878" max="5120" width="7" style="1"/>
    <col min="5121" max="5133" width="7.42578125" style="1" customWidth="1"/>
    <col min="5134" max="5376" width="7" style="1"/>
    <col min="5377" max="5389" width="7.42578125" style="1" customWidth="1"/>
    <col min="5390" max="5632" width="7" style="1"/>
    <col min="5633" max="5645" width="7.42578125" style="1" customWidth="1"/>
    <col min="5646" max="5888" width="7" style="1"/>
    <col min="5889" max="5901" width="7.42578125" style="1" customWidth="1"/>
    <col min="5902" max="6144" width="7" style="1"/>
    <col min="6145" max="6157" width="7.42578125" style="1" customWidth="1"/>
    <col min="6158" max="6400" width="7" style="1"/>
    <col min="6401" max="6413" width="7.42578125" style="1" customWidth="1"/>
    <col min="6414" max="6656" width="7" style="1"/>
    <col min="6657" max="6669" width="7.42578125" style="1" customWidth="1"/>
    <col min="6670" max="6912" width="7" style="1"/>
    <col min="6913" max="6925" width="7.42578125" style="1" customWidth="1"/>
    <col min="6926" max="7168" width="7" style="1"/>
    <col min="7169" max="7181" width="7.42578125" style="1" customWidth="1"/>
    <col min="7182" max="7424" width="7" style="1"/>
    <col min="7425" max="7437" width="7.42578125" style="1" customWidth="1"/>
    <col min="7438" max="7680" width="7" style="1"/>
    <col min="7681" max="7693" width="7.42578125" style="1" customWidth="1"/>
    <col min="7694" max="7936" width="7" style="1"/>
    <col min="7937" max="7949" width="7.42578125" style="1" customWidth="1"/>
    <col min="7950" max="8192" width="7" style="1"/>
    <col min="8193" max="8205" width="7.42578125" style="1" customWidth="1"/>
    <col min="8206" max="8448" width="7" style="1"/>
    <col min="8449" max="8461" width="7.42578125" style="1" customWidth="1"/>
    <col min="8462" max="8704" width="7" style="1"/>
    <col min="8705" max="8717" width="7.42578125" style="1" customWidth="1"/>
    <col min="8718" max="8960" width="7" style="1"/>
    <col min="8961" max="8973" width="7.42578125" style="1" customWidth="1"/>
    <col min="8974" max="9216" width="7" style="1"/>
    <col min="9217" max="9229" width="7.42578125" style="1" customWidth="1"/>
    <col min="9230" max="9472" width="7" style="1"/>
    <col min="9473" max="9485" width="7.42578125" style="1" customWidth="1"/>
    <col min="9486" max="9728" width="7" style="1"/>
    <col min="9729" max="9741" width="7.42578125" style="1" customWidth="1"/>
    <col min="9742" max="9984" width="7" style="1"/>
    <col min="9985" max="9997" width="7.42578125" style="1" customWidth="1"/>
    <col min="9998" max="10240" width="7" style="1"/>
    <col min="10241" max="10253" width="7.42578125" style="1" customWidth="1"/>
    <col min="10254" max="10496" width="7" style="1"/>
    <col min="10497" max="10509" width="7.42578125" style="1" customWidth="1"/>
    <col min="10510" max="10752" width="7" style="1"/>
    <col min="10753" max="10765" width="7.42578125" style="1" customWidth="1"/>
    <col min="10766" max="11008" width="7" style="1"/>
    <col min="11009" max="11021" width="7.42578125" style="1" customWidth="1"/>
    <col min="11022" max="11264" width="7" style="1"/>
    <col min="11265" max="11277" width="7.42578125" style="1" customWidth="1"/>
    <col min="11278" max="11520" width="7" style="1"/>
    <col min="11521" max="11533" width="7.42578125" style="1" customWidth="1"/>
    <col min="11534" max="11776" width="7" style="1"/>
    <col min="11777" max="11789" width="7.42578125" style="1" customWidth="1"/>
    <col min="11790" max="12032" width="7" style="1"/>
    <col min="12033" max="12045" width="7.42578125" style="1" customWidth="1"/>
    <col min="12046" max="12288" width="7" style="1"/>
    <col min="12289" max="12301" width="7.42578125" style="1" customWidth="1"/>
    <col min="12302" max="12544" width="7" style="1"/>
    <col min="12545" max="12557" width="7.42578125" style="1" customWidth="1"/>
    <col min="12558" max="12800" width="7" style="1"/>
    <col min="12801" max="12813" width="7.42578125" style="1" customWidth="1"/>
    <col min="12814" max="13056" width="7" style="1"/>
    <col min="13057" max="13069" width="7.42578125" style="1" customWidth="1"/>
    <col min="13070" max="13312" width="7" style="1"/>
    <col min="13313" max="13325" width="7.42578125" style="1" customWidth="1"/>
    <col min="13326" max="13568" width="7" style="1"/>
    <col min="13569" max="13581" width="7.42578125" style="1" customWidth="1"/>
    <col min="13582" max="13824" width="7" style="1"/>
    <col min="13825" max="13837" width="7.42578125" style="1" customWidth="1"/>
    <col min="13838" max="14080" width="7" style="1"/>
    <col min="14081" max="14093" width="7.42578125" style="1" customWidth="1"/>
    <col min="14094" max="14336" width="7" style="1"/>
    <col min="14337" max="14349" width="7.42578125" style="1" customWidth="1"/>
    <col min="14350" max="14592" width="7" style="1"/>
    <col min="14593" max="14605" width="7.42578125" style="1" customWidth="1"/>
    <col min="14606" max="14848" width="7" style="1"/>
    <col min="14849" max="14861" width="7.42578125" style="1" customWidth="1"/>
    <col min="14862" max="15104" width="7" style="1"/>
    <col min="15105" max="15117" width="7.42578125" style="1" customWidth="1"/>
    <col min="15118" max="15360" width="7" style="1"/>
    <col min="15361" max="15373" width="7.42578125" style="1" customWidth="1"/>
    <col min="15374" max="15616" width="7" style="1"/>
    <col min="15617" max="15629" width="7.42578125" style="1" customWidth="1"/>
    <col min="15630" max="15872" width="7" style="1"/>
    <col min="15873" max="15885" width="7.42578125" style="1" customWidth="1"/>
    <col min="15886" max="16128" width="7" style="1"/>
    <col min="16129" max="16141" width="7.42578125" style="1" customWidth="1"/>
    <col min="16142" max="16384" width="7" style="1"/>
  </cols>
  <sheetData>
    <row r="1" spans="1:28" ht="27" customHeight="1">
      <c r="A1" s="1" t="s">
        <v>195</v>
      </c>
      <c r="M1" s="2"/>
    </row>
    <row r="2" spans="1:28" ht="30" customHeight="1">
      <c r="M2" s="2"/>
    </row>
    <row r="3" spans="1:28" ht="30" customHeight="1">
      <c r="M3" s="2"/>
    </row>
    <row r="4" spans="1:28" ht="85.5">
      <c r="A4" s="1582"/>
      <c r="B4" s="1582"/>
      <c r="C4" s="1582"/>
      <c r="D4" s="1582"/>
      <c r="E4" s="1582"/>
      <c r="F4" s="1582"/>
      <c r="G4" s="1582"/>
      <c r="H4" s="1582"/>
      <c r="I4" s="1582"/>
      <c r="J4" s="1582"/>
      <c r="K4" s="1582"/>
      <c r="L4" s="1582"/>
      <c r="M4" s="2"/>
      <c r="AB4" s="3"/>
    </row>
    <row r="5" spans="1:28" ht="51" customHeight="1">
      <c r="A5" s="1583"/>
      <c r="B5" s="1583"/>
      <c r="C5" s="1583"/>
      <c r="D5" s="1583"/>
      <c r="E5" s="1583"/>
      <c r="F5" s="1583"/>
      <c r="G5" s="1583"/>
      <c r="H5" s="1583"/>
      <c r="I5" s="1583"/>
      <c r="J5" s="1583"/>
      <c r="K5" s="1583"/>
      <c r="L5" s="1583"/>
      <c r="M5" s="2"/>
    </row>
    <row r="6" spans="1:28" ht="30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</row>
    <row r="7" spans="1:28" ht="30" customHeight="1">
      <c r="B7" s="5"/>
      <c r="C7" s="5"/>
      <c r="D7" s="5"/>
      <c r="E7" s="5"/>
      <c r="F7" s="5"/>
      <c r="G7" s="5"/>
      <c r="H7" s="5"/>
      <c r="I7" s="5"/>
      <c r="J7" s="5"/>
      <c r="K7" s="5"/>
      <c r="M7" s="2"/>
    </row>
    <row r="8" spans="1:28" ht="27" customHeight="1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6"/>
    </row>
    <row r="9" spans="1:28" ht="27" customHeight="1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spans="1:28" ht="27" customHeight="1">
      <c r="A10" s="6"/>
      <c r="B10" s="5"/>
      <c r="C10" s="5"/>
      <c r="D10" s="5"/>
      <c r="E10" s="5"/>
      <c r="F10" s="5"/>
      <c r="G10" s="5"/>
      <c r="H10" s="7"/>
      <c r="I10" s="5"/>
      <c r="J10" s="5"/>
      <c r="K10" s="5"/>
      <c r="L10" s="6"/>
    </row>
    <row r="11" spans="1:28" ht="27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28" ht="27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M12" s="2"/>
    </row>
    <row r="13" spans="1:28" ht="27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M13" s="2"/>
    </row>
    <row r="14" spans="1:28" ht="27" customHeight="1">
      <c r="M14" s="2"/>
    </row>
    <row r="15" spans="1:28" ht="27" customHeight="1">
      <c r="M15" s="2"/>
      <c r="N15" s="1" t="s">
        <v>195</v>
      </c>
    </row>
    <row r="16" spans="1:28" ht="27" customHeight="1">
      <c r="M16" s="2"/>
    </row>
    <row r="17" spans="1:13" ht="27" customHeight="1">
      <c r="M17" s="2"/>
    </row>
    <row r="18" spans="1:13" ht="27" customHeight="1">
      <c r="M18" s="2"/>
    </row>
    <row r="19" spans="1:13" ht="27" customHeight="1">
      <c r="M19" s="2"/>
    </row>
    <row r="20" spans="1:13" ht="27" customHeight="1">
      <c r="M20" s="2"/>
    </row>
    <row r="21" spans="1:13" ht="27" customHeight="1">
      <c r="M21" s="2"/>
    </row>
    <row r="22" spans="1:13" ht="36" customHeight="1">
      <c r="A22" s="8" t="s">
        <v>196</v>
      </c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2"/>
    </row>
    <row r="23" spans="1:13" ht="27" customHeight="1">
      <c r="A23" s="10" t="s">
        <v>197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2"/>
    </row>
    <row r="24" spans="1:13" ht="27" customHeight="1">
      <c r="A24" s="11" t="s">
        <v>198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2"/>
    </row>
    <row r="25" spans="1:13" ht="27" customHeight="1">
      <c r="A25" s="12" t="s">
        <v>961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2"/>
    </row>
    <row r="26" spans="1:13" ht="27" customHeight="1">
      <c r="A26" s="612" t="s">
        <v>962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2"/>
    </row>
  </sheetData>
  <mergeCells count="2">
    <mergeCell ref="A4:L4"/>
    <mergeCell ref="A5:L5"/>
  </mergeCells>
  <printOptions horizontalCentered="1"/>
  <pageMargins left="0.59055118110236227" right="0" top="0.78740157480314965" bottom="0" header="0.82677165354330717" footer="0.51181102362204722"/>
  <pageSetup paperSize="9" scale="9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D45"/>
  <sheetViews>
    <sheetView view="pageBreakPreview" zoomScale="70" zoomScaleNormal="80" zoomScaleSheetLayoutView="70" workbookViewId="0">
      <pane xSplit="2" ySplit="5" topLeftCell="C18" activePane="bottomRight" state="frozen"/>
      <selection activeCell="O18" sqref="O18"/>
      <selection pane="topRight" activeCell="O18" sqref="O18"/>
      <selection pane="bottomLeft" activeCell="O18" sqref="O18"/>
      <selection pane="bottomRight" activeCell="M26" sqref="M26"/>
    </sheetView>
  </sheetViews>
  <sheetFormatPr defaultColWidth="9" defaultRowHeight="24"/>
  <cols>
    <col min="1" max="1" width="35.28515625" style="157" customWidth="1"/>
    <col min="2" max="2" width="32.85546875" style="157" hidden="1" customWidth="1"/>
    <col min="3" max="4" width="16.42578125" style="157" bestFit="1" customWidth="1"/>
    <col min="5" max="5" width="13.85546875" style="157" customWidth="1"/>
    <col min="6" max="7" width="16.42578125" style="157" bestFit="1" customWidth="1"/>
    <col min="8" max="8" width="14.5703125" style="157" bestFit="1" customWidth="1"/>
    <col min="9" max="9" width="16.42578125" style="157" bestFit="1" customWidth="1"/>
    <col min="10" max="10" width="16.42578125" style="712" bestFit="1" customWidth="1"/>
    <col min="11" max="12" width="16.42578125" style="157" bestFit="1" customWidth="1"/>
    <col min="13" max="13" width="10.7109375" style="157" customWidth="1"/>
    <col min="14" max="15" width="16.42578125" style="157" bestFit="1" customWidth="1"/>
    <col min="16" max="16" width="14.5703125" style="157" bestFit="1" customWidth="1"/>
    <col min="17" max="17" width="16.42578125" style="157" bestFit="1" customWidth="1"/>
    <col min="18" max="18" width="14.5703125" style="157" bestFit="1" customWidth="1"/>
    <col min="19" max="19" width="10.7109375" style="157" customWidth="1"/>
    <col min="20" max="20" width="14.140625" style="157" customWidth="1"/>
    <col min="21" max="22" width="16.42578125" style="157" bestFit="1" customWidth="1"/>
    <col min="23" max="23" width="14.5703125" style="157" bestFit="1" customWidth="1"/>
    <col min="24" max="24" width="12.85546875" style="157" bestFit="1" customWidth="1"/>
    <col min="25" max="25" width="17.85546875" style="157" bestFit="1" customWidth="1"/>
    <col min="26" max="26" width="14.5703125" style="157" bestFit="1" customWidth="1"/>
    <col min="27" max="27" width="17.85546875" style="157" bestFit="1" customWidth="1"/>
    <col min="28" max="28" width="9" style="157"/>
    <col min="29" max="29" width="15.140625" style="157" bestFit="1" customWidth="1"/>
    <col min="30" max="16384" width="9" style="157"/>
  </cols>
  <sheetData>
    <row r="1" spans="1:30" s="154" customFormat="1" ht="33">
      <c r="A1" s="1803" t="s">
        <v>823</v>
      </c>
      <c r="B1" s="1803"/>
      <c r="C1" s="1803"/>
      <c r="D1" s="1803"/>
      <c r="E1" s="1803"/>
      <c r="F1" s="1803"/>
      <c r="G1" s="1803"/>
      <c r="J1" s="703"/>
    </row>
    <row r="2" spans="1:30" s="154" customFormat="1" ht="33">
      <c r="A2" s="1803" t="s">
        <v>930</v>
      </c>
      <c r="B2" s="1803"/>
      <c r="C2" s="1803"/>
      <c r="D2" s="1803"/>
      <c r="E2" s="1803"/>
      <c r="F2" s="1803"/>
      <c r="G2" s="1803"/>
      <c r="J2" s="703"/>
    </row>
    <row r="3" spans="1:30">
      <c r="A3" s="789"/>
      <c r="B3" s="789"/>
      <c r="C3" s="699">
        <v>1000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1773" t="s">
        <v>510</v>
      </c>
      <c r="Z3" s="1773"/>
      <c r="AA3" s="1773"/>
    </row>
    <row r="4" spans="1:30">
      <c r="A4" s="1804" t="s">
        <v>0</v>
      </c>
      <c r="B4" s="1805"/>
      <c r="C4" s="1784" t="s">
        <v>371</v>
      </c>
      <c r="D4" s="1784"/>
      <c r="E4" s="1784"/>
      <c r="F4" s="1784"/>
      <c r="G4" s="1784"/>
      <c r="H4" s="1784"/>
      <c r="I4" s="1784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5" t="s">
        <v>268</v>
      </c>
      <c r="Z4" s="1787" t="s">
        <v>375</v>
      </c>
      <c r="AA4" s="1785" t="s">
        <v>401</v>
      </c>
    </row>
    <row r="5" spans="1:30">
      <c r="A5" s="1806"/>
      <c r="B5" s="1807"/>
      <c r="C5" s="155" t="s">
        <v>771</v>
      </c>
      <c r="D5" s="155" t="s">
        <v>169</v>
      </c>
      <c r="E5" s="155" t="s">
        <v>282</v>
      </c>
      <c r="F5" s="155" t="s">
        <v>171</v>
      </c>
      <c r="G5" s="155" t="s">
        <v>172</v>
      </c>
      <c r="H5" s="155" t="s">
        <v>173</v>
      </c>
      <c r="I5" s="155" t="s">
        <v>174</v>
      </c>
      <c r="J5" s="155" t="s">
        <v>175</v>
      </c>
      <c r="K5" s="155" t="s">
        <v>176</v>
      </c>
      <c r="L5" s="155" t="s">
        <v>177</v>
      </c>
      <c r="M5" s="155" t="s">
        <v>178</v>
      </c>
      <c r="N5" s="155" t="s">
        <v>179</v>
      </c>
      <c r="O5" s="155" t="s">
        <v>180</v>
      </c>
      <c r="P5" s="695" t="s">
        <v>181</v>
      </c>
      <c r="Q5" s="155" t="s">
        <v>182</v>
      </c>
      <c r="R5" s="155" t="s">
        <v>183</v>
      </c>
      <c r="S5" s="155" t="s">
        <v>184</v>
      </c>
      <c r="T5" s="155" t="s">
        <v>768</v>
      </c>
      <c r="U5" s="155" t="s">
        <v>185</v>
      </c>
      <c r="V5" s="155" t="s">
        <v>186</v>
      </c>
      <c r="W5" s="155" t="s">
        <v>187</v>
      </c>
      <c r="X5" s="155" t="s">
        <v>885</v>
      </c>
      <c r="Y5" s="1786"/>
      <c r="Z5" s="1788"/>
      <c r="AA5" s="1789"/>
    </row>
    <row r="6" spans="1:30" s="794" customFormat="1" ht="51.75" customHeight="1">
      <c r="A6" s="790" t="s">
        <v>372</v>
      </c>
      <c r="B6" s="791" t="s">
        <v>376</v>
      </c>
      <c r="C6" s="792"/>
      <c r="D6" s="792"/>
      <c r="E6" s="792"/>
      <c r="F6" s="792"/>
      <c r="G6" s="792"/>
      <c r="H6" s="792"/>
      <c r="I6" s="792"/>
      <c r="J6" s="792">
        <v>0</v>
      </c>
      <c r="K6" s="792"/>
      <c r="L6" s="792"/>
      <c r="M6" s="792"/>
      <c r="N6" s="792"/>
      <c r="O6" s="792"/>
      <c r="P6" s="792"/>
      <c r="Q6" s="792"/>
      <c r="R6" s="792"/>
      <c r="S6" s="792"/>
      <c r="T6" s="792"/>
      <c r="U6" s="792"/>
      <c r="V6" s="792"/>
      <c r="W6" s="792"/>
      <c r="X6" s="792"/>
      <c r="Y6" s="793"/>
      <c r="Z6" s="792"/>
      <c r="AA6" s="793"/>
    </row>
    <row r="7" spans="1:30" s="794" customFormat="1" ht="51.75" customHeight="1">
      <c r="A7" s="795" t="s">
        <v>377</v>
      </c>
      <c r="B7" s="796" t="s">
        <v>378</v>
      </c>
      <c r="C7" s="797">
        <v>725413.72761000006</v>
      </c>
      <c r="D7" s="797">
        <v>103864.76148</v>
      </c>
      <c r="E7" s="799">
        <v>0</v>
      </c>
      <c r="F7" s="797">
        <v>240008.85669999997</v>
      </c>
      <c r="G7" s="797">
        <v>195656.98559999996</v>
      </c>
      <c r="H7" s="797">
        <v>450.38832000000002</v>
      </c>
      <c r="I7" s="797">
        <v>73265.346340000004</v>
      </c>
      <c r="J7" s="797">
        <v>158095.13253</v>
      </c>
      <c r="K7" s="797">
        <v>320948.67826000002</v>
      </c>
      <c r="L7" s="797">
        <v>1129809.64851</v>
      </c>
      <c r="M7" s="799">
        <v>0</v>
      </c>
      <c r="N7" s="797">
        <v>81917.64271</v>
      </c>
      <c r="O7" s="797">
        <v>191588.5961</v>
      </c>
      <c r="P7" s="797">
        <v>503984.77519999997</v>
      </c>
      <c r="Q7" s="797">
        <v>5587.0645599999998</v>
      </c>
      <c r="R7" s="797">
        <v>7281.0364600000003</v>
      </c>
      <c r="S7" s="799">
        <v>0</v>
      </c>
      <c r="T7" s="797">
        <v>28523.011129999999</v>
      </c>
      <c r="U7" s="797">
        <v>159001.13128999999</v>
      </c>
      <c r="V7" s="797">
        <v>122796.16998000002</v>
      </c>
      <c r="W7" s="797">
        <v>22449.656749999998</v>
      </c>
      <c r="X7" s="799">
        <v>0</v>
      </c>
      <c r="Y7" s="798">
        <v>4070642.60953</v>
      </c>
      <c r="Z7" s="797">
        <v>0</v>
      </c>
      <c r="AA7" s="798">
        <v>4070642.60953</v>
      </c>
    </row>
    <row r="8" spans="1:30" s="800" customFormat="1" ht="51.75" customHeight="1">
      <c r="A8" s="795" t="s">
        <v>379</v>
      </c>
      <c r="B8" s="796" t="s">
        <v>380</v>
      </c>
      <c r="C8" s="799">
        <v>0</v>
      </c>
      <c r="D8" s="799">
        <v>0</v>
      </c>
      <c r="E8" s="799">
        <v>0</v>
      </c>
      <c r="F8" s="799">
        <v>0</v>
      </c>
      <c r="G8" s="799">
        <v>0</v>
      </c>
      <c r="H8" s="799">
        <v>0</v>
      </c>
      <c r="I8" s="799">
        <v>0</v>
      </c>
      <c r="J8" s="799">
        <v>0</v>
      </c>
      <c r="K8" s="799">
        <v>0</v>
      </c>
      <c r="L8" s="799">
        <v>0</v>
      </c>
      <c r="M8" s="799">
        <v>0</v>
      </c>
      <c r="N8" s="799">
        <v>0</v>
      </c>
      <c r="O8" s="799">
        <v>0</v>
      </c>
      <c r="P8" s="799">
        <v>0</v>
      </c>
      <c r="Q8" s="799">
        <v>0</v>
      </c>
      <c r="R8" s="799">
        <v>0</v>
      </c>
      <c r="S8" s="799">
        <v>0</v>
      </c>
      <c r="T8" s="799">
        <v>0</v>
      </c>
      <c r="U8" s="799">
        <v>0</v>
      </c>
      <c r="V8" s="799">
        <v>0</v>
      </c>
      <c r="W8" s="799">
        <v>0</v>
      </c>
      <c r="X8" s="799">
        <v>0</v>
      </c>
      <c r="Y8" s="798">
        <v>0</v>
      </c>
      <c r="Z8" s="797">
        <v>418255.25161000004</v>
      </c>
      <c r="AA8" s="798">
        <v>418255.25161000004</v>
      </c>
      <c r="AC8" s="794"/>
      <c r="AD8" s="794"/>
    </row>
    <row r="9" spans="1:30" s="800" customFormat="1" ht="51.75" customHeight="1">
      <c r="A9" s="795" t="s">
        <v>381</v>
      </c>
      <c r="B9" s="796" t="s">
        <v>382</v>
      </c>
      <c r="C9" s="797">
        <v>7088.4065999999993</v>
      </c>
      <c r="D9" s="797">
        <v>20468.512420000003</v>
      </c>
      <c r="E9" s="799">
        <v>0</v>
      </c>
      <c r="F9" s="797">
        <v>582.49033999999995</v>
      </c>
      <c r="G9" s="797">
        <v>45264.080529999999</v>
      </c>
      <c r="H9" s="799">
        <v>0</v>
      </c>
      <c r="I9" s="797">
        <v>6516.1994100000002</v>
      </c>
      <c r="J9" s="797">
        <v>32393.079360000007</v>
      </c>
      <c r="K9" s="797">
        <v>10563.63156</v>
      </c>
      <c r="L9" s="797">
        <v>0</v>
      </c>
      <c r="M9" s="799">
        <v>0</v>
      </c>
      <c r="N9" s="797">
        <v>17879.226803844191</v>
      </c>
      <c r="O9" s="797">
        <v>9066.20082</v>
      </c>
      <c r="P9" s="797">
        <v>90697.132803628003</v>
      </c>
      <c r="Q9" s="801">
        <v>113.99133999999999</v>
      </c>
      <c r="R9" s="797">
        <v>0</v>
      </c>
      <c r="S9" s="799">
        <v>0</v>
      </c>
      <c r="T9" s="797">
        <v>2440.8170599999999</v>
      </c>
      <c r="U9" s="797">
        <v>66539.261070000008</v>
      </c>
      <c r="V9" s="797">
        <v>-432.14121999999975</v>
      </c>
      <c r="W9" s="797">
        <v>36003.68492</v>
      </c>
      <c r="X9" s="799">
        <v>0</v>
      </c>
      <c r="Y9" s="798">
        <v>345184.57381747221</v>
      </c>
      <c r="Z9" s="797">
        <v>309.80378000000002</v>
      </c>
      <c r="AA9" s="798">
        <v>345494.37759747222</v>
      </c>
      <c r="AC9" s="794"/>
      <c r="AD9" s="794"/>
    </row>
    <row r="10" spans="1:30" s="813" customFormat="1" ht="51.75" customHeight="1">
      <c r="A10" s="810" t="s">
        <v>383</v>
      </c>
      <c r="B10" s="811" t="s">
        <v>384</v>
      </c>
      <c r="C10" s="804">
        <v>718325.32100999996</v>
      </c>
      <c r="D10" s="804">
        <v>83396.249060000002</v>
      </c>
      <c r="E10" s="804">
        <v>0</v>
      </c>
      <c r="F10" s="804">
        <v>239426.36636000001</v>
      </c>
      <c r="G10" s="804">
        <v>150392.90506999995</v>
      </c>
      <c r="H10" s="804">
        <v>450.38832000000002</v>
      </c>
      <c r="I10" s="804">
        <v>66749.146930000003</v>
      </c>
      <c r="J10" s="804">
        <v>125702.05316999997</v>
      </c>
      <c r="K10" s="804">
        <v>310385.04670000001</v>
      </c>
      <c r="L10" s="804">
        <v>1129809.64851</v>
      </c>
      <c r="M10" s="1390">
        <v>0</v>
      </c>
      <c r="N10" s="804">
        <v>64038.415906155802</v>
      </c>
      <c r="O10" s="804">
        <v>182522.39528</v>
      </c>
      <c r="P10" s="804">
        <v>413287.64239637204</v>
      </c>
      <c r="Q10" s="804">
        <v>5473.0732199999993</v>
      </c>
      <c r="R10" s="804">
        <v>7281.0364600000003</v>
      </c>
      <c r="S10" s="1390">
        <v>0</v>
      </c>
      <c r="T10" s="804">
        <v>26082.194070000001</v>
      </c>
      <c r="U10" s="804">
        <v>92461.870219999983</v>
      </c>
      <c r="V10" s="804">
        <v>123228.31120000001</v>
      </c>
      <c r="W10" s="804">
        <v>-13554.02817</v>
      </c>
      <c r="X10" s="1390">
        <v>0</v>
      </c>
      <c r="Y10" s="812">
        <v>3725458.035712528</v>
      </c>
      <c r="Z10" s="804">
        <v>417945.44782999996</v>
      </c>
      <c r="AA10" s="812">
        <v>4143403.483542528</v>
      </c>
      <c r="AC10" s="814"/>
      <c r="AD10" s="814"/>
    </row>
    <row r="11" spans="1:30" s="800" customFormat="1" ht="51.75" customHeight="1">
      <c r="A11" s="806" t="s">
        <v>373</v>
      </c>
      <c r="B11" s="791" t="s">
        <v>385</v>
      </c>
      <c r="C11" s="797">
        <v>0</v>
      </c>
      <c r="D11" s="797">
        <v>0</v>
      </c>
      <c r="E11" s="797">
        <v>0</v>
      </c>
      <c r="F11" s="797"/>
      <c r="G11" s="797"/>
      <c r="H11" s="797"/>
      <c r="I11" s="797"/>
      <c r="J11" s="797">
        <v>0</v>
      </c>
      <c r="K11" s="797"/>
      <c r="L11" s="797"/>
      <c r="M11" s="797"/>
      <c r="N11" s="797"/>
      <c r="O11" s="797"/>
      <c r="P11" s="797"/>
      <c r="Q11" s="797"/>
      <c r="R11" s="797"/>
      <c r="S11" s="797"/>
      <c r="T11" s="797"/>
      <c r="U11" s="797"/>
      <c r="V11" s="797"/>
      <c r="W11" s="797"/>
      <c r="X11" s="797"/>
      <c r="Y11" s="807"/>
      <c r="Z11" s="797">
        <v>0</v>
      </c>
      <c r="AA11" s="807"/>
      <c r="AC11" s="794"/>
      <c r="AD11" s="794"/>
    </row>
    <row r="12" spans="1:30" s="800" customFormat="1" ht="51.75" customHeight="1">
      <c r="A12" s="795" t="s">
        <v>386</v>
      </c>
      <c r="B12" s="796" t="s">
        <v>378</v>
      </c>
      <c r="C12" s="797">
        <v>1168414.1089900001</v>
      </c>
      <c r="D12" s="797">
        <v>731314.41098000004</v>
      </c>
      <c r="E12" s="797">
        <v>395.82767999999999</v>
      </c>
      <c r="F12" s="797">
        <v>443197.95620999997</v>
      </c>
      <c r="G12" s="797">
        <v>260832.84782</v>
      </c>
      <c r="H12" s="797">
        <v>67015.412599999996</v>
      </c>
      <c r="I12" s="797">
        <v>98825.193319999991</v>
      </c>
      <c r="J12" s="797">
        <v>539643.99534999998</v>
      </c>
      <c r="K12" s="797">
        <v>190487.57378000001</v>
      </c>
      <c r="L12" s="797">
        <v>385384.10281000001</v>
      </c>
      <c r="M12" s="799">
        <v>0</v>
      </c>
      <c r="N12" s="797">
        <v>536890.59638999996</v>
      </c>
      <c r="O12" s="797">
        <v>1141137.75926</v>
      </c>
      <c r="P12" s="797">
        <v>211227.28318</v>
      </c>
      <c r="Q12" s="797">
        <v>18642.21674</v>
      </c>
      <c r="R12" s="797">
        <v>56859.17166</v>
      </c>
      <c r="S12" s="799">
        <v>0</v>
      </c>
      <c r="T12" s="797">
        <v>66233.733229999998</v>
      </c>
      <c r="U12" s="797">
        <v>174325.38534000001</v>
      </c>
      <c r="V12" s="797">
        <v>764547.01472999982</v>
      </c>
      <c r="W12" s="797">
        <v>107342.51761</v>
      </c>
      <c r="X12" s="797">
        <v>3.8879999999999999</v>
      </c>
      <c r="Y12" s="798">
        <v>6962720.9956800016</v>
      </c>
      <c r="Z12" s="797">
        <v>0</v>
      </c>
      <c r="AA12" s="798">
        <v>6962720.9956800016</v>
      </c>
      <c r="AC12" s="794"/>
      <c r="AD12" s="794"/>
    </row>
    <row r="13" spans="1:30" s="800" customFormat="1" ht="51.75" customHeight="1">
      <c r="A13" s="795" t="s">
        <v>387</v>
      </c>
      <c r="B13" s="796" t="s">
        <v>380</v>
      </c>
      <c r="C13" s="799">
        <v>0</v>
      </c>
      <c r="D13" s="799">
        <v>0</v>
      </c>
      <c r="E13" s="799">
        <v>0</v>
      </c>
      <c r="F13" s="799">
        <v>0</v>
      </c>
      <c r="G13" s="799">
        <v>0</v>
      </c>
      <c r="H13" s="799">
        <v>0</v>
      </c>
      <c r="I13" s="799">
        <v>0</v>
      </c>
      <c r="J13" s="799">
        <v>0</v>
      </c>
      <c r="K13" s="799">
        <v>0</v>
      </c>
      <c r="L13" s="799">
        <v>0</v>
      </c>
      <c r="M13" s="799">
        <v>0</v>
      </c>
      <c r="N13" s="799">
        <v>0</v>
      </c>
      <c r="O13" s="799">
        <v>0</v>
      </c>
      <c r="P13" s="799">
        <v>0</v>
      </c>
      <c r="Q13" s="799">
        <v>0</v>
      </c>
      <c r="R13" s="799">
        <v>0</v>
      </c>
      <c r="S13" s="799">
        <v>0</v>
      </c>
      <c r="T13" s="799">
        <v>0</v>
      </c>
      <c r="U13" s="799">
        <v>0</v>
      </c>
      <c r="V13" s="799">
        <v>0</v>
      </c>
      <c r="W13" s="799">
        <v>0</v>
      </c>
      <c r="X13" s="799">
        <v>0</v>
      </c>
      <c r="Y13" s="798">
        <v>0</v>
      </c>
      <c r="Z13" s="797">
        <v>453248.11035000003</v>
      </c>
      <c r="AA13" s="798">
        <v>453248.11035000003</v>
      </c>
      <c r="AC13" s="794"/>
      <c r="AD13" s="794"/>
    </row>
    <row r="14" spans="1:30" s="800" customFormat="1" ht="51.75" customHeight="1">
      <c r="A14" s="795" t="s">
        <v>388</v>
      </c>
      <c r="B14" s="796" t="s">
        <v>382</v>
      </c>
      <c r="C14" s="797">
        <v>15149.640960000001</v>
      </c>
      <c r="D14" s="797">
        <v>54927.299780000001</v>
      </c>
      <c r="E14" s="797">
        <v>358.33845000000002</v>
      </c>
      <c r="F14" s="797">
        <v>73488.950980000009</v>
      </c>
      <c r="G14" s="797">
        <v>59871.68034136686</v>
      </c>
      <c r="H14" s="799">
        <v>0</v>
      </c>
      <c r="I14" s="797">
        <v>72322.344819999998</v>
      </c>
      <c r="J14" s="797">
        <v>222329.10330000002</v>
      </c>
      <c r="K14" s="797">
        <v>159392.28717</v>
      </c>
      <c r="L14" s="797">
        <v>0</v>
      </c>
      <c r="M14" s="799">
        <v>0</v>
      </c>
      <c r="N14" s="797">
        <v>67160.953270609651</v>
      </c>
      <c r="O14" s="797">
        <v>39090.302920000002</v>
      </c>
      <c r="P14" s="797">
        <v>88589.662965505195</v>
      </c>
      <c r="Q14" s="797">
        <v>940.47665000000006</v>
      </c>
      <c r="R14" s="799">
        <v>0</v>
      </c>
      <c r="S14" s="799">
        <v>0</v>
      </c>
      <c r="T14" s="797">
        <v>-5362.9222399999999</v>
      </c>
      <c r="U14" s="797">
        <v>45152.00131</v>
      </c>
      <c r="V14" s="797">
        <v>289.88142999999968</v>
      </c>
      <c r="W14" s="797">
        <v>27945.163210000002</v>
      </c>
      <c r="X14" s="799">
        <v>0</v>
      </c>
      <c r="Y14" s="798">
        <v>921645.16531748162</v>
      </c>
      <c r="Z14" s="797">
        <v>335.62076000000002</v>
      </c>
      <c r="AA14" s="798">
        <v>921980.78607748158</v>
      </c>
      <c r="AC14" s="794"/>
      <c r="AD14" s="794"/>
    </row>
    <row r="15" spans="1:30" s="800" customFormat="1" ht="51.75" customHeight="1">
      <c r="A15" s="795" t="s">
        <v>389</v>
      </c>
      <c r="B15" s="796" t="s">
        <v>384</v>
      </c>
      <c r="C15" s="802">
        <v>1153264.4680299999</v>
      </c>
      <c r="D15" s="802">
        <v>676387.11120000004</v>
      </c>
      <c r="E15" s="802">
        <v>37.489230000000006</v>
      </c>
      <c r="F15" s="802">
        <v>369709.00523000001</v>
      </c>
      <c r="G15" s="802">
        <v>200961.16747863314</v>
      </c>
      <c r="H15" s="802">
        <v>67015.412599999996</v>
      </c>
      <c r="I15" s="802">
        <v>26502.8485</v>
      </c>
      <c r="J15" s="802">
        <v>317314.89204999997</v>
      </c>
      <c r="K15" s="802">
        <v>31095.286609999999</v>
      </c>
      <c r="L15" s="802">
        <v>385384.10281000001</v>
      </c>
      <c r="M15" s="1389">
        <v>0</v>
      </c>
      <c r="N15" s="802">
        <v>469729.64311939036</v>
      </c>
      <c r="O15" s="802">
        <v>1102047.4563399998</v>
      </c>
      <c r="P15" s="802">
        <v>122637.62021449479</v>
      </c>
      <c r="Q15" s="802">
        <v>17701.740089999999</v>
      </c>
      <c r="R15" s="802">
        <v>56859.17166</v>
      </c>
      <c r="S15" s="1390">
        <v>0</v>
      </c>
      <c r="T15" s="802">
        <v>71596.655469999998</v>
      </c>
      <c r="U15" s="802">
        <v>129173.38403</v>
      </c>
      <c r="V15" s="802">
        <v>764257.13329999987</v>
      </c>
      <c r="W15" s="802">
        <v>79397.354400000011</v>
      </c>
      <c r="X15" s="802">
        <v>3.8879999999999999</v>
      </c>
      <c r="Y15" s="805">
        <v>6041075.8303625183</v>
      </c>
      <c r="Z15" s="802">
        <v>452912.48958999995</v>
      </c>
      <c r="AA15" s="805">
        <v>6493988.3199525187</v>
      </c>
      <c r="AC15" s="794"/>
      <c r="AD15" s="794"/>
    </row>
    <row r="16" spans="1:30" s="800" customFormat="1" ht="51.75" customHeight="1">
      <c r="A16" s="806" t="s">
        <v>374</v>
      </c>
      <c r="B16" s="791" t="s">
        <v>390</v>
      </c>
      <c r="C16" s="797"/>
      <c r="D16" s="797"/>
      <c r="E16" s="797"/>
      <c r="F16" s="797"/>
      <c r="G16" s="797"/>
      <c r="H16" s="797"/>
      <c r="I16" s="797"/>
      <c r="J16" s="797">
        <v>0</v>
      </c>
      <c r="K16" s="797"/>
      <c r="L16" s="797"/>
      <c r="M16" s="797"/>
      <c r="N16" s="797"/>
      <c r="O16" s="797"/>
      <c r="P16" s="797"/>
      <c r="Q16" s="797"/>
      <c r="R16" s="797"/>
      <c r="S16" s="797"/>
      <c r="T16" s="797"/>
      <c r="U16" s="797"/>
      <c r="V16" s="797"/>
      <c r="W16" s="797"/>
      <c r="X16" s="797"/>
      <c r="Y16" s="807"/>
      <c r="Z16" s="797">
        <v>0</v>
      </c>
      <c r="AA16" s="807"/>
      <c r="AC16" s="794"/>
      <c r="AD16" s="794"/>
    </row>
    <row r="17" spans="1:30" s="800" customFormat="1" ht="51.75" customHeight="1">
      <c r="A17" s="795" t="s">
        <v>391</v>
      </c>
      <c r="B17" s="796" t="s">
        <v>378</v>
      </c>
      <c r="C17" s="797">
        <v>1167761.4820000001</v>
      </c>
      <c r="D17" s="797">
        <v>3861490.8525399999</v>
      </c>
      <c r="E17" s="797">
        <v>0</v>
      </c>
      <c r="F17" s="797">
        <v>413354.19300000003</v>
      </c>
      <c r="G17" s="797">
        <v>861815.08</v>
      </c>
      <c r="H17" s="797">
        <v>0</v>
      </c>
      <c r="I17" s="797">
        <v>2187010.4870000002</v>
      </c>
      <c r="J17" s="797">
        <v>4694483.8037700001</v>
      </c>
      <c r="K17" s="797">
        <v>855382.75211002806</v>
      </c>
      <c r="L17" s="797">
        <v>2638152.1760399998</v>
      </c>
      <c r="M17" s="797">
        <v>0</v>
      </c>
      <c r="N17" s="797">
        <v>5530966.0358700007</v>
      </c>
      <c r="O17" s="797">
        <v>337487.90667</v>
      </c>
      <c r="P17" s="797">
        <v>10113.933000000001</v>
      </c>
      <c r="Q17" s="797">
        <v>1893134.3595</v>
      </c>
      <c r="R17" s="797">
        <v>222432.5576</v>
      </c>
      <c r="S17" s="799">
        <v>0</v>
      </c>
      <c r="T17" s="797">
        <v>108235.496</v>
      </c>
      <c r="U17" s="797">
        <v>2097707.1349999998</v>
      </c>
      <c r="V17" s="797">
        <v>2551850.003</v>
      </c>
      <c r="W17" s="797">
        <v>232125.671</v>
      </c>
      <c r="X17" s="799">
        <v>0</v>
      </c>
      <c r="Y17" s="798">
        <v>29663503.924100023</v>
      </c>
      <c r="Z17" s="797">
        <v>0</v>
      </c>
      <c r="AA17" s="798">
        <v>29663503.924100023</v>
      </c>
      <c r="AC17" s="794"/>
      <c r="AD17" s="794"/>
    </row>
    <row r="18" spans="1:30" s="800" customFormat="1" ht="51.75" customHeight="1">
      <c r="A18" s="795" t="s">
        <v>392</v>
      </c>
      <c r="B18" s="796" t="s">
        <v>380</v>
      </c>
      <c r="C18" s="799">
        <v>0</v>
      </c>
      <c r="D18" s="799">
        <v>0</v>
      </c>
      <c r="E18" s="799">
        <v>0</v>
      </c>
      <c r="F18" s="799">
        <v>0</v>
      </c>
      <c r="G18" s="799">
        <v>0</v>
      </c>
      <c r="H18" s="799">
        <v>0</v>
      </c>
      <c r="I18" s="799">
        <v>0</v>
      </c>
      <c r="J18" s="799">
        <v>0</v>
      </c>
      <c r="K18" s="799">
        <v>0</v>
      </c>
      <c r="L18" s="799">
        <v>0</v>
      </c>
      <c r="M18" s="799">
        <v>0</v>
      </c>
      <c r="N18" s="799">
        <v>0</v>
      </c>
      <c r="O18" s="799">
        <v>0</v>
      </c>
      <c r="P18" s="799">
        <v>0</v>
      </c>
      <c r="Q18" s="799">
        <v>0</v>
      </c>
      <c r="R18" s="799">
        <v>0</v>
      </c>
      <c r="S18" s="799">
        <v>0</v>
      </c>
      <c r="T18" s="799">
        <v>0</v>
      </c>
      <c r="U18" s="799">
        <v>0</v>
      </c>
      <c r="V18" s="799">
        <v>0</v>
      </c>
      <c r="W18" s="799">
        <v>0</v>
      </c>
      <c r="X18" s="799">
        <v>0</v>
      </c>
      <c r="Y18" s="798">
        <v>0</v>
      </c>
      <c r="Z18" s="797">
        <v>0</v>
      </c>
      <c r="AA18" s="798">
        <v>0</v>
      </c>
      <c r="AC18" s="794"/>
      <c r="AD18" s="794"/>
    </row>
    <row r="19" spans="1:30" s="800" customFormat="1" ht="51.75" customHeight="1">
      <c r="A19" s="795" t="s">
        <v>393</v>
      </c>
      <c r="B19" s="796" t="s">
        <v>382</v>
      </c>
      <c r="C19" s="799">
        <v>0</v>
      </c>
      <c r="D19" s="799">
        <v>0</v>
      </c>
      <c r="E19" s="799">
        <v>0</v>
      </c>
      <c r="F19" s="797">
        <v>37729.325720000001</v>
      </c>
      <c r="G19" s="797">
        <v>279761.67788800003</v>
      </c>
      <c r="H19" s="799">
        <v>0</v>
      </c>
      <c r="I19" s="797">
        <v>356464.19452999998</v>
      </c>
      <c r="J19" s="797">
        <v>24044.79276</v>
      </c>
      <c r="K19" s="797">
        <v>22394.854679999</v>
      </c>
      <c r="L19" s="797">
        <v>56580.45435</v>
      </c>
      <c r="M19" s="799">
        <v>0</v>
      </c>
      <c r="N19" s="799">
        <v>0</v>
      </c>
      <c r="O19" s="799">
        <v>0</v>
      </c>
      <c r="P19" s="797">
        <v>367.86240717555501</v>
      </c>
      <c r="Q19" s="797">
        <v>34975.522490000003</v>
      </c>
      <c r="R19" s="797">
        <v>6864.9094500000001</v>
      </c>
      <c r="S19" s="799">
        <v>0</v>
      </c>
      <c r="T19" s="797">
        <v>12348.64314</v>
      </c>
      <c r="U19" s="797">
        <v>104127.44039</v>
      </c>
      <c r="V19" s="797">
        <v>111217.01003999999</v>
      </c>
      <c r="W19" s="797">
        <v>2480.4279999999999</v>
      </c>
      <c r="X19" s="797">
        <v>708.01765999999986</v>
      </c>
      <c r="Y19" s="798">
        <v>1050065.1335051747</v>
      </c>
      <c r="Z19" s="797">
        <v>0</v>
      </c>
      <c r="AA19" s="798">
        <v>1050065.1335051747</v>
      </c>
      <c r="AC19" s="794"/>
      <c r="AD19" s="794"/>
    </row>
    <row r="20" spans="1:30" s="800" customFormat="1" ht="51.75" customHeight="1">
      <c r="A20" s="795" t="s">
        <v>394</v>
      </c>
      <c r="B20" s="796" t="s">
        <v>384</v>
      </c>
      <c r="C20" s="802">
        <v>1167761.4820000001</v>
      </c>
      <c r="D20" s="802">
        <v>3861490.8525399999</v>
      </c>
      <c r="E20" s="1389">
        <v>0</v>
      </c>
      <c r="F20" s="802">
        <v>375624.86727999995</v>
      </c>
      <c r="G20" s="802">
        <v>582053.40211200004</v>
      </c>
      <c r="H20" s="1389">
        <v>0</v>
      </c>
      <c r="I20" s="802">
        <v>1830546.29247</v>
      </c>
      <c r="J20" s="802">
        <v>4670439.0110100005</v>
      </c>
      <c r="K20" s="802">
        <v>832987.897430029</v>
      </c>
      <c r="L20" s="802">
        <v>2581571.72169</v>
      </c>
      <c r="M20" s="1389">
        <v>0</v>
      </c>
      <c r="N20" s="802">
        <v>5530966.0358700007</v>
      </c>
      <c r="O20" s="802">
        <v>337487.90667</v>
      </c>
      <c r="P20" s="802">
        <v>9746.0705928244442</v>
      </c>
      <c r="Q20" s="802">
        <v>1858158.8370099999</v>
      </c>
      <c r="R20" s="802">
        <v>215567.64814999999</v>
      </c>
      <c r="S20" s="1390">
        <v>0</v>
      </c>
      <c r="T20" s="802">
        <v>95886.852859999999</v>
      </c>
      <c r="U20" s="802">
        <v>1993579.6946099999</v>
      </c>
      <c r="V20" s="802">
        <v>2440632.9929599999</v>
      </c>
      <c r="W20" s="802">
        <v>229645.24299999999</v>
      </c>
      <c r="X20" s="803">
        <v>-708.01765999999986</v>
      </c>
      <c r="Y20" s="805">
        <v>28613438.790594853</v>
      </c>
      <c r="Z20" s="802">
        <v>0</v>
      </c>
      <c r="AA20" s="805">
        <v>28613438.790594853</v>
      </c>
      <c r="AC20" s="794"/>
      <c r="AD20" s="794"/>
    </row>
    <row r="21" spans="1:30" s="800" customFormat="1" ht="51.75" customHeight="1">
      <c r="A21" s="806" t="s">
        <v>395</v>
      </c>
      <c r="B21" s="791" t="s">
        <v>396</v>
      </c>
      <c r="C21" s="797"/>
      <c r="D21" s="797"/>
      <c r="E21" s="797"/>
      <c r="F21" s="797"/>
      <c r="G21" s="797"/>
      <c r="H21" s="797"/>
      <c r="I21" s="797"/>
      <c r="J21" s="797"/>
      <c r="K21" s="797"/>
      <c r="L21" s="797"/>
      <c r="M21" s="799"/>
      <c r="N21" s="797"/>
      <c r="O21" s="797"/>
      <c r="P21" s="797"/>
      <c r="Q21" s="797"/>
      <c r="R21" s="797"/>
      <c r="S21" s="797"/>
      <c r="T21" s="797"/>
      <c r="U21" s="797"/>
      <c r="V21" s="797"/>
      <c r="W21" s="797"/>
      <c r="X21" s="797"/>
      <c r="Y21" s="807"/>
      <c r="Z21" s="797"/>
      <c r="AA21" s="807"/>
    </row>
    <row r="22" spans="1:30" s="800" customFormat="1" ht="51.75" customHeight="1">
      <c r="A22" s="795" t="s">
        <v>397</v>
      </c>
      <c r="B22" s="796" t="s">
        <v>378</v>
      </c>
      <c r="C22" s="797">
        <v>3061589.3185999999</v>
      </c>
      <c r="D22" s="797">
        <v>4696670.0250000004</v>
      </c>
      <c r="E22" s="797">
        <v>395.82767999999999</v>
      </c>
      <c r="F22" s="797">
        <v>1096561.0059100001</v>
      </c>
      <c r="G22" s="797">
        <v>1318304.9134199999</v>
      </c>
      <c r="H22" s="797">
        <v>67465.800919999994</v>
      </c>
      <c r="I22" s="797">
        <v>2359101.02666</v>
      </c>
      <c r="J22" s="797">
        <v>5392222.9316499997</v>
      </c>
      <c r="K22" s="797">
        <v>1366819.0041500281</v>
      </c>
      <c r="L22" s="797">
        <v>4153345.9273600001</v>
      </c>
      <c r="M22" s="799">
        <v>0</v>
      </c>
      <c r="N22" s="797">
        <v>6149774.2749700006</v>
      </c>
      <c r="O22" s="797">
        <v>1670214.2620299999</v>
      </c>
      <c r="P22" s="797">
        <v>725325.9913799999</v>
      </c>
      <c r="Q22" s="797">
        <v>1917363.6407999999</v>
      </c>
      <c r="R22" s="797">
        <v>286572.76572000002</v>
      </c>
      <c r="S22" s="799">
        <v>0</v>
      </c>
      <c r="T22" s="797">
        <v>202992.24036</v>
      </c>
      <c r="U22" s="797">
        <v>2431033.6516299997</v>
      </c>
      <c r="V22" s="797">
        <v>3439193.1877099997</v>
      </c>
      <c r="W22" s="797">
        <v>361917.84535999998</v>
      </c>
      <c r="X22" s="797">
        <v>3.8879999999999999</v>
      </c>
      <c r="Y22" s="798">
        <v>40696867.529310033</v>
      </c>
      <c r="Z22" s="797">
        <v>0</v>
      </c>
      <c r="AA22" s="798">
        <v>40696867.529310033</v>
      </c>
    </row>
    <row r="23" spans="1:30" s="800" customFormat="1" ht="51.75" customHeight="1">
      <c r="A23" s="795" t="s">
        <v>398</v>
      </c>
      <c r="B23" s="796" t="s">
        <v>380</v>
      </c>
      <c r="C23" s="799">
        <v>0</v>
      </c>
      <c r="D23" s="799">
        <v>0</v>
      </c>
      <c r="E23" s="799">
        <v>0</v>
      </c>
      <c r="F23" s="799">
        <v>0</v>
      </c>
      <c r="G23" s="799">
        <v>0</v>
      </c>
      <c r="H23" s="799">
        <v>0</v>
      </c>
      <c r="I23" s="799">
        <v>0</v>
      </c>
      <c r="J23" s="799">
        <v>0</v>
      </c>
      <c r="K23" s="799">
        <v>0</v>
      </c>
      <c r="L23" s="799">
        <v>0</v>
      </c>
      <c r="M23" s="799">
        <v>0</v>
      </c>
      <c r="N23" s="799">
        <v>0</v>
      </c>
      <c r="O23" s="799">
        <v>0</v>
      </c>
      <c r="P23" s="799">
        <v>0</v>
      </c>
      <c r="Q23" s="799">
        <v>0</v>
      </c>
      <c r="R23" s="799">
        <v>0</v>
      </c>
      <c r="S23" s="799">
        <v>0</v>
      </c>
      <c r="T23" s="799">
        <v>0</v>
      </c>
      <c r="U23" s="799">
        <v>0</v>
      </c>
      <c r="V23" s="799">
        <v>0</v>
      </c>
      <c r="W23" s="799">
        <v>0</v>
      </c>
      <c r="X23" s="799">
        <v>0</v>
      </c>
      <c r="Y23" s="798">
        <v>0</v>
      </c>
      <c r="Z23" s="797">
        <v>871503.36196000013</v>
      </c>
      <c r="AA23" s="798">
        <v>871503.36196000013</v>
      </c>
    </row>
    <row r="24" spans="1:30" s="794" customFormat="1" ht="51.75" customHeight="1">
      <c r="A24" s="795" t="s">
        <v>399</v>
      </c>
      <c r="B24" s="796" t="s">
        <v>382</v>
      </c>
      <c r="C24" s="797">
        <v>22238.047559999999</v>
      </c>
      <c r="D24" s="797">
        <v>75395.8122</v>
      </c>
      <c r="E24" s="797">
        <v>358.33845000000002</v>
      </c>
      <c r="F24" s="797">
        <v>111800.76704000001</v>
      </c>
      <c r="G24" s="797">
        <v>384897.43875936687</v>
      </c>
      <c r="H24" s="797">
        <v>0</v>
      </c>
      <c r="I24" s="797">
        <v>435302.73875999998</v>
      </c>
      <c r="J24" s="797">
        <v>278766.97542000003</v>
      </c>
      <c r="K24" s="797">
        <v>192350.773409999</v>
      </c>
      <c r="L24" s="797">
        <v>56580.45435</v>
      </c>
      <c r="M24" s="799">
        <v>0</v>
      </c>
      <c r="N24" s="797">
        <v>85040.180074453849</v>
      </c>
      <c r="O24" s="797">
        <v>48156.50374</v>
      </c>
      <c r="P24" s="797">
        <v>179654.65817630876</v>
      </c>
      <c r="Q24" s="797">
        <v>36029.99048</v>
      </c>
      <c r="R24" s="797">
        <v>6864.9094500000001</v>
      </c>
      <c r="S24" s="799">
        <v>0</v>
      </c>
      <c r="T24" s="797">
        <v>9426.5379599999997</v>
      </c>
      <c r="U24" s="797">
        <v>215818.70277</v>
      </c>
      <c r="V24" s="797">
        <v>111074.75025</v>
      </c>
      <c r="W24" s="797">
        <v>66429.276129999998</v>
      </c>
      <c r="X24" s="797">
        <v>708.01765999999986</v>
      </c>
      <c r="Y24" s="798">
        <v>2316894.8726401287</v>
      </c>
      <c r="Z24" s="797">
        <v>645.42453999999998</v>
      </c>
      <c r="AA24" s="798">
        <v>2317540.2971801287</v>
      </c>
    </row>
    <row r="25" spans="1:30" s="794" customFormat="1" ht="51.75" customHeight="1">
      <c r="A25" s="808" t="s">
        <v>400</v>
      </c>
      <c r="B25" s="809" t="s">
        <v>384</v>
      </c>
      <c r="C25" s="802">
        <v>3039351.27104</v>
      </c>
      <c r="D25" s="802">
        <v>4621274.2128000008</v>
      </c>
      <c r="E25" s="802">
        <v>37.489229999999964</v>
      </c>
      <c r="F25" s="802">
        <v>984760.23887</v>
      </c>
      <c r="G25" s="802">
        <v>933407.47466063302</v>
      </c>
      <c r="H25" s="802">
        <v>67465.800919999994</v>
      </c>
      <c r="I25" s="802">
        <v>1923798.2878999999</v>
      </c>
      <c r="J25" s="802">
        <v>5113455.9562299997</v>
      </c>
      <c r="K25" s="802">
        <v>1174468.2307400291</v>
      </c>
      <c r="L25" s="802">
        <v>4096765.4730100003</v>
      </c>
      <c r="M25" s="1389">
        <v>0</v>
      </c>
      <c r="N25" s="802">
        <v>6064734.0948955463</v>
      </c>
      <c r="O25" s="802">
        <v>1622057.7582899998</v>
      </c>
      <c r="P25" s="802">
        <v>545671.33320369117</v>
      </c>
      <c r="Q25" s="802">
        <v>1881333.65032</v>
      </c>
      <c r="R25" s="802">
        <v>279707.85627000005</v>
      </c>
      <c r="S25" s="1389">
        <v>0</v>
      </c>
      <c r="T25" s="802">
        <v>193565.70240000001</v>
      </c>
      <c r="U25" s="802">
        <v>2215214.9488599999</v>
      </c>
      <c r="V25" s="802">
        <v>3328118.4374599997</v>
      </c>
      <c r="W25" s="802">
        <v>295488.56922999996</v>
      </c>
      <c r="X25" s="803">
        <v>-704.12965999999983</v>
      </c>
      <c r="Y25" s="805">
        <v>38379972.656669892</v>
      </c>
      <c r="Z25" s="802">
        <v>870857.93742000009</v>
      </c>
      <c r="AA25" s="805">
        <v>39250830.594089895</v>
      </c>
    </row>
    <row r="27" spans="1:30">
      <c r="J27" s="157"/>
    </row>
    <row r="28" spans="1:30">
      <c r="J28" s="157"/>
    </row>
    <row r="29" spans="1:30">
      <c r="J29" s="157"/>
    </row>
    <row r="30" spans="1:30">
      <c r="J30" s="157"/>
    </row>
    <row r="31" spans="1:30">
      <c r="J31" s="157"/>
    </row>
    <row r="32" spans="1:30">
      <c r="J32" s="157"/>
    </row>
    <row r="33" spans="10:10">
      <c r="J33" s="157"/>
    </row>
    <row r="34" spans="10:10">
      <c r="J34" s="157"/>
    </row>
    <row r="35" spans="10:10">
      <c r="J35" s="157"/>
    </row>
    <row r="36" spans="10:10">
      <c r="J36" s="157"/>
    </row>
    <row r="37" spans="10:10">
      <c r="J37" s="157"/>
    </row>
    <row r="38" spans="10:10">
      <c r="J38" s="157"/>
    </row>
    <row r="39" spans="10:10">
      <c r="J39" s="157"/>
    </row>
    <row r="40" spans="10:10">
      <c r="J40" s="157"/>
    </row>
    <row r="41" spans="10:10">
      <c r="J41" s="157"/>
    </row>
    <row r="42" spans="10:10">
      <c r="J42" s="157"/>
    </row>
    <row r="43" spans="10:10">
      <c r="J43" s="157"/>
    </row>
    <row r="44" spans="10:10">
      <c r="J44" s="157"/>
    </row>
    <row r="45" spans="10:10">
      <c r="J45" s="157"/>
    </row>
  </sheetData>
  <mergeCells count="8">
    <mergeCell ref="A1:G1"/>
    <mergeCell ref="A2:G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04" bottom="0" header="0.511811023622047" footer="0.511811023622047"/>
  <pageSetup paperSize="9" scale="33" orientation="landscape" horizontalDpi="200" verticalDpi="200" r:id="rId1"/>
  <headerFooter alignWithMargins="0">
    <oddFooter>&amp;C&amp;16 28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D45"/>
  <sheetViews>
    <sheetView view="pageBreakPreview" zoomScale="85" zoomScaleNormal="70" zoomScaleSheetLayoutView="85" workbookViewId="0">
      <pane xSplit="2" ySplit="7" topLeftCell="C20" activePane="bottomRight" state="frozen"/>
      <selection activeCell="O18" sqref="O18"/>
      <selection pane="topRight" activeCell="O18" sqref="O18"/>
      <selection pane="bottomLeft" activeCell="O18" sqref="O18"/>
      <selection pane="bottomRight" activeCell="K27" sqref="K27"/>
    </sheetView>
  </sheetViews>
  <sheetFormatPr defaultColWidth="9" defaultRowHeight="24"/>
  <cols>
    <col min="1" max="1" width="36.42578125" style="157" customWidth="1"/>
    <col min="2" max="2" width="32.85546875" style="157" hidden="1" customWidth="1"/>
    <col min="3" max="4" width="17.28515625" style="157" customWidth="1"/>
    <col min="5" max="5" width="11.85546875" style="157" customWidth="1"/>
    <col min="6" max="7" width="15.7109375" style="157" customWidth="1"/>
    <col min="8" max="8" width="11.85546875" style="157" customWidth="1"/>
    <col min="9" max="9" width="15.7109375" style="157" customWidth="1"/>
    <col min="10" max="10" width="15.85546875" style="712" customWidth="1"/>
    <col min="11" max="11" width="14.5703125" style="157" customWidth="1"/>
    <col min="12" max="12" width="16.85546875" style="157" customWidth="1"/>
    <col min="13" max="13" width="13.140625" style="157" customWidth="1"/>
    <col min="14" max="14" width="17.28515625" style="157" customWidth="1"/>
    <col min="15" max="15" width="11.85546875" style="157" customWidth="1"/>
    <col min="16" max="16" width="15.7109375" style="157" customWidth="1"/>
    <col min="17" max="17" width="16.140625" style="157" bestFit="1" customWidth="1"/>
    <col min="18" max="19" width="11.85546875" style="157" customWidth="1"/>
    <col min="20" max="20" width="15.7109375" style="157" customWidth="1"/>
    <col min="21" max="21" width="14.7109375" style="157" customWidth="1"/>
    <col min="22" max="22" width="16.28515625" style="157" bestFit="1" customWidth="1"/>
    <col min="23" max="23" width="15.28515625" style="157" customWidth="1"/>
    <col min="24" max="24" width="14.5703125" style="157" customWidth="1"/>
    <col min="25" max="25" width="17.5703125" style="157" bestFit="1" customWidth="1"/>
    <col min="26" max="26" width="12" style="157" customWidth="1"/>
    <col min="27" max="27" width="18" style="157" customWidth="1"/>
    <col min="28" max="28" width="9" style="157"/>
    <col min="29" max="29" width="11.28515625" style="157" bestFit="1" customWidth="1"/>
    <col min="30" max="16384" width="9" style="157"/>
  </cols>
  <sheetData>
    <row r="1" spans="1:30" s="154" customFormat="1" ht="33">
      <c r="A1" s="1803" t="s">
        <v>824</v>
      </c>
      <c r="B1" s="1803"/>
      <c r="C1" s="1803"/>
      <c r="D1" s="1803"/>
      <c r="E1" s="1803"/>
      <c r="F1" s="1803"/>
      <c r="G1" s="1803"/>
      <c r="H1" s="1803"/>
      <c r="J1" s="703"/>
    </row>
    <row r="2" spans="1:30" s="154" customFormat="1" ht="33">
      <c r="A2" s="1803" t="s">
        <v>931</v>
      </c>
      <c r="B2" s="1803"/>
      <c r="C2" s="1803"/>
      <c r="D2" s="1803"/>
      <c r="E2" s="1803"/>
      <c r="F2" s="1803"/>
      <c r="G2" s="1803"/>
      <c r="H2" s="1803"/>
      <c r="J2" s="703"/>
    </row>
    <row r="3" spans="1:30">
      <c r="A3" s="789"/>
      <c r="B3" s="789"/>
      <c r="C3" s="699">
        <v>1000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1773" t="s">
        <v>510</v>
      </c>
      <c r="Z3" s="1773"/>
      <c r="AA3" s="1773"/>
    </row>
    <row r="4" spans="1:30" ht="33" customHeight="1">
      <c r="A4" s="1804" t="s">
        <v>0</v>
      </c>
      <c r="B4" s="1805"/>
      <c r="C4" s="1784" t="s">
        <v>371</v>
      </c>
      <c r="D4" s="1784"/>
      <c r="E4" s="1784"/>
      <c r="F4" s="1784"/>
      <c r="G4" s="1784"/>
      <c r="H4" s="1784"/>
      <c r="I4" s="1784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5" t="s">
        <v>268</v>
      </c>
      <c r="Z4" s="1787" t="s">
        <v>375</v>
      </c>
      <c r="AA4" s="1785" t="s">
        <v>401</v>
      </c>
    </row>
    <row r="5" spans="1:30" ht="33" customHeight="1">
      <c r="A5" s="1806"/>
      <c r="B5" s="1807"/>
      <c r="C5" s="155" t="s">
        <v>771</v>
      </c>
      <c r="D5" s="155" t="s">
        <v>169</v>
      </c>
      <c r="E5" s="155" t="s">
        <v>282</v>
      </c>
      <c r="F5" s="155" t="s">
        <v>171</v>
      </c>
      <c r="G5" s="155" t="s">
        <v>172</v>
      </c>
      <c r="H5" s="155" t="s">
        <v>173</v>
      </c>
      <c r="I5" s="155" t="s">
        <v>174</v>
      </c>
      <c r="J5" s="155" t="s">
        <v>175</v>
      </c>
      <c r="K5" s="155" t="s">
        <v>176</v>
      </c>
      <c r="L5" s="155" t="s">
        <v>177</v>
      </c>
      <c r="M5" s="155" t="s">
        <v>178</v>
      </c>
      <c r="N5" s="155" t="s">
        <v>179</v>
      </c>
      <c r="O5" s="155" t="s">
        <v>180</v>
      </c>
      <c r="P5" s="695" t="s">
        <v>181</v>
      </c>
      <c r="Q5" s="155" t="s">
        <v>182</v>
      </c>
      <c r="R5" s="155" t="s">
        <v>183</v>
      </c>
      <c r="S5" s="155" t="s">
        <v>184</v>
      </c>
      <c r="T5" s="155" t="s">
        <v>768</v>
      </c>
      <c r="U5" s="155" t="s">
        <v>185</v>
      </c>
      <c r="V5" s="155" t="s">
        <v>186</v>
      </c>
      <c r="W5" s="155" t="s">
        <v>187</v>
      </c>
      <c r="X5" s="155" t="s">
        <v>885</v>
      </c>
      <c r="Y5" s="1786"/>
      <c r="Z5" s="1788"/>
      <c r="AA5" s="1789"/>
    </row>
    <row r="6" spans="1:30" ht="51" customHeight="1">
      <c r="A6" s="948" t="s">
        <v>372</v>
      </c>
      <c r="B6" s="949" t="s">
        <v>376</v>
      </c>
      <c r="C6" s="704"/>
      <c r="D6" s="704"/>
      <c r="E6" s="704"/>
      <c r="F6" s="704"/>
      <c r="G6" s="704"/>
      <c r="H6" s="704"/>
      <c r="I6" s="704"/>
      <c r="J6" s="704">
        <v>0</v>
      </c>
      <c r="K6" s="704"/>
      <c r="L6" s="704"/>
      <c r="M6" s="704"/>
      <c r="N6" s="704"/>
      <c r="O6" s="704"/>
      <c r="P6" s="704"/>
      <c r="Q6" s="704"/>
      <c r="R6" s="704"/>
      <c r="S6" s="704"/>
      <c r="T6" s="704"/>
      <c r="U6" s="704"/>
      <c r="V6" s="704"/>
      <c r="W6" s="704"/>
      <c r="X6" s="704"/>
      <c r="Y6" s="705"/>
      <c r="Z6" s="704"/>
      <c r="AA6" s="705"/>
    </row>
    <row r="7" spans="1:30" ht="51" customHeight="1">
      <c r="A7" s="950" t="s">
        <v>377</v>
      </c>
      <c r="B7" s="951" t="s">
        <v>378</v>
      </c>
      <c r="C7" s="706">
        <v>37279.906999999999</v>
      </c>
      <c r="D7" s="706">
        <v>527594.75462000002</v>
      </c>
      <c r="E7" s="1391">
        <v>0</v>
      </c>
      <c r="F7" s="706">
        <v>93120.701799999995</v>
      </c>
      <c r="G7" s="706">
        <v>43197.260999999999</v>
      </c>
      <c r="H7" s="1391">
        <v>0</v>
      </c>
      <c r="I7" s="706">
        <v>29245.714</v>
      </c>
      <c r="J7" s="706">
        <v>451415.32216000004</v>
      </c>
      <c r="K7" s="706">
        <v>6041.02</v>
      </c>
      <c r="L7" s="706">
        <v>297257.67752999999</v>
      </c>
      <c r="M7" s="1391">
        <v>0</v>
      </c>
      <c r="N7" s="706">
        <v>300524.34315999993</v>
      </c>
      <c r="O7" s="1391">
        <v>0</v>
      </c>
      <c r="P7" s="706">
        <v>24093.722829999999</v>
      </c>
      <c r="Q7" s="706">
        <v>375108.08399999997</v>
      </c>
      <c r="R7" s="1391">
        <v>0</v>
      </c>
      <c r="S7" s="1391">
        <v>0</v>
      </c>
      <c r="T7" s="1391">
        <v>0</v>
      </c>
      <c r="U7" s="706">
        <v>8631.7659999999996</v>
      </c>
      <c r="V7" s="706">
        <v>270285.587</v>
      </c>
      <c r="W7" s="706">
        <v>65328.735000000001</v>
      </c>
      <c r="X7" s="706">
        <v>111088.3</v>
      </c>
      <c r="Y7" s="707">
        <v>2640212.8960999995</v>
      </c>
      <c r="Z7" s="1396">
        <v>0</v>
      </c>
      <c r="AA7" s="707">
        <v>2640212.8960999995</v>
      </c>
    </row>
    <row r="8" spans="1:30" s="952" customFormat="1" ht="51" customHeight="1">
      <c r="A8" s="950" t="s">
        <v>379</v>
      </c>
      <c r="B8" s="951" t="s">
        <v>380</v>
      </c>
      <c r="C8" s="1391">
        <v>0</v>
      </c>
      <c r="D8" s="1391">
        <v>0</v>
      </c>
      <c r="E8" s="1391">
        <v>0</v>
      </c>
      <c r="F8" s="1391">
        <v>0</v>
      </c>
      <c r="G8" s="1391">
        <v>0</v>
      </c>
      <c r="H8" s="1391">
        <v>0</v>
      </c>
      <c r="I8" s="1391">
        <v>0</v>
      </c>
      <c r="J8" s="1391">
        <v>0</v>
      </c>
      <c r="K8" s="1391">
        <v>0</v>
      </c>
      <c r="L8" s="1391">
        <v>0</v>
      </c>
      <c r="M8" s="1391">
        <v>0</v>
      </c>
      <c r="N8" s="1391">
        <v>0</v>
      </c>
      <c r="O8" s="1391">
        <v>0</v>
      </c>
      <c r="P8" s="1391">
        <v>0</v>
      </c>
      <c r="Q8" s="1391">
        <v>0</v>
      </c>
      <c r="R8" s="1391">
        <v>0</v>
      </c>
      <c r="S8" s="1391">
        <v>0</v>
      </c>
      <c r="T8" s="1391">
        <v>0</v>
      </c>
      <c r="U8" s="1391">
        <v>0</v>
      </c>
      <c r="V8" s="1391">
        <v>0</v>
      </c>
      <c r="W8" s="1391">
        <v>0</v>
      </c>
      <c r="X8" s="1391">
        <v>0</v>
      </c>
      <c r="Y8" s="1398">
        <v>0</v>
      </c>
      <c r="Z8" s="1396">
        <v>0</v>
      </c>
      <c r="AA8" s="1398">
        <v>0</v>
      </c>
      <c r="AC8" s="157"/>
      <c r="AD8" s="157"/>
    </row>
    <row r="9" spans="1:30" s="952" customFormat="1" ht="51" customHeight="1">
      <c r="A9" s="950" t="s">
        <v>381</v>
      </c>
      <c r="B9" s="951" t="s">
        <v>382</v>
      </c>
      <c r="C9" s="706">
        <v>0.92466999999999999</v>
      </c>
      <c r="D9" s="706">
        <v>54.897059999999996</v>
      </c>
      <c r="E9" s="1391">
        <v>0</v>
      </c>
      <c r="F9" s="1391">
        <v>0</v>
      </c>
      <c r="G9" s="1391">
        <v>0</v>
      </c>
      <c r="H9" s="1391">
        <v>0</v>
      </c>
      <c r="I9" s="1391">
        <v>0</v>
      </c>
      <c r="J9" s="708">
        <v>12.345300000000002</v>
      </c>
      <c r="K9" s="1391">
        <v>0</v>
      </c>
      <c r="L9" s="1392">
        <v>-1.12218</v>
      </c>
      <c r="M9" s="1391">
        <v>0</v>
      </c>
      <c r="N9" s="1391">
        <v>0</v>
      </c>
      <c r="O9" s="1391">
        <v>0</v>
      </c>
      <c r="P9" s="1391">
        <v>0</v>
      </c>
      <c r="Q9" s="1391">
        <v>0</v>
      </c>
      <c r="R9" s="1391">
        <v>0</v>
      </c>
      <c r="S9" s="1391">
        <v>0</v>
      </c>
      <c r="T9" s="1391">
        <v>0</v>
      </c>
      <c r="U9" s="1391">
        <v>0</v>
      </c>
      <c r="V9" s="1391">
        <v>0</v>
      </c>
      <c r="W9" s="1391">
        <v>0</v>
      </c>
      <c r="X9" s="1391">
        <v>0</v>
      </c>
      <c r="Y9" s="707">
        <v>67.044849999999997</v>
      </c>
      <c r="Z9" s="1396">
        <v>0</v>
      </c>
      <c r="AA9" s="707">
        <v>67.044849999999997</v>
      </c>
      <c r="AC9" s="157"/>
      <c r="AD9" s="157"/>
    </row>
    <row r="10" spans="1:30" s="952" customFormat="1" ht="51" customHeight="1">
      <c r="A10" s="950" t="s">
        <v>383</v>
      </c>
      <c r="B10" s="951" t="s">
        <v>384</v>
      </c>
      <c r="C10" s="709">
        <v>37278.982329999999</v>
      </c>
      <c r="D10" s="709">
        <v>527539.85756000003</v>
      </c>
      <c r="E10" s="1394">
        <v>0</v>
      </c>
      <c r="F10" s="709">
        <v>93120.701799999995</v>
      </c>
      <c r="G10" s="709">
        <v>43197.260999999999</v>
      </c>
      <c r="H10" s="1394">
        <v>0</v>
      </c>
      <c r="I10" s="709">
        <v>29245.714</v>
      </c>
      <c r="J10" s="709">
        <v>451402.97686</v>
      </c>
      <c r="K10" s="709">
        <v>6041.02</v>
      </c>
      <c r="L10" s="709">
        <v>297258.79970999999</v>
      </c>
      <c r="M10" s="1394">
        <v>0</v>
      </c>
      <c r="N10" s="709">
        <v>300524.34315999993</v>
      </c>
      <c r="O10" s="1394">
        <v>0</v>
      </c>
      <c r="P10" s="709">
        <v>24093.722829999999</v>
      </c>
      <c r="Q10" s="709">
        <v>375108.08399999997</v>
      </c>
      <c r="R10" s="1394">
        <v>0</v>
      </c>
      <c r="S10" s="1394">
        <v>0</v>
      </c>
      <c r="T10" s="1394">
        <v>0</v>
      </c>
      <c r="U10" s="709">
        <v>8631.7659999999996</v>
      </c>
      <c r="V10" s="709">
        <v>270285.587</v>
      </c>
      <c r="W10" s="709">
        <v>65328.735000000001</v>
      </c>
      <c r="X10" s="709">
        <v>111088.3</v>
      </c>
      <c r="Y10" s="710">
        <v>2640145.8512499994</v>
      </c>
      <c r="Z10" s="1397">
        <v>0</v>
      </c>
      <c r="AA10" s="710">
        <v>2640145.8512499994</v>
      </c>
      <c r="AC10" s="157"/>
      <c r="AD10" s="157"/>
    </row>
    <row r="11" spans="1:30" s="952" customFormat="1" ht="51" customHeight="1">
      <c r="A11" s="953" t="s">
        <v>373</v>
      </c>
      <c r="B11" s="949" t="s">
        <v>385</v>
      </c>
      <c r="C11" s="706"/>
      <c r="D11" s="706"/>
      <c r="E11" s="706"/>
      <c r="F11" s="706"/>
      <c r="G11" s="706"/>
      <c r="H11" s="706"/>
      <c r="I11" s="706"/>
      <c r="J11" s="706">
        <v>0</v>
      </c>
      <c r="K11" s="706"/>
      <c r="L11" s="706"/>
      <c r="M11" s="706"/>
      <c r="N11" s="706"/>
      <c r="O11" s="706"/>
      <c r="P11" s="706"/>
      <c r="Q11" s="706"/>
      <c r="R11" s="706"/>
      <c r="S11" s="706"/>
      <c r="T11" s="706"/>
      <c r="U11" s="706"/>
      <c r="V11" s="706"/>
      <c r="W11" s="706"/>
      <c r="X11" s="706"/>
      <c r="Y11" s="711"/>
      <c r="Z11" s="443"/>
      <c r="AA11" s="711"/>
      <c r="AC11" s="157"/>
      <c r="AD11" s="157"/>
    </row>
    <row r="12" spans="1:30" s="952" customFormat="1" ht="51" customHeight="1">
      <c r="A12" s="950" t="s">
        <v>386</v>
      </c>
      <c r="B12" s="951" t="s">
        <v>378</v>
      </c>
      <c r="C12" s="706">
        <v>239076.921</v>
      </c>
      <c r="D12" s="706">
        <v>2219300.3642500001</v>
      </c>
      <c r="E12" s="1391">
        <v>0</v>
      </c>
      <c r="F12" s="706">
        <v>449960.25552000001</v>
      </c>
      <c r="G12" s="706">
        <v>614858.57299999997</v>
      </c>
      <c r="H12" s="1391">
        <v>0</v>
      </c>
      <c r="I12" s="706">
        <v>194925.247</v>
      </c>
      <c r="J12" s="706">
        <v>1196897.1102400001</v>
      </c>
      <c r="K12" s="706">
        <v>44056.986020000004</v>
      </c>
      <c r="L12" s="706">
        <v>1589785.28728</v>
      </c>
      <c r="M12" s="706">
        <v>3548.2987499999999</v>
      </c>
      <c r="N12" s="706">
        <v>849447.71131999942</v>
      </c>
      <c r="O12" s="706">
        <v>0</v>
      </c>
      <c r="P12" s="706">
        <v>30992.126090000002</v>
      </c>
      <c r="Q12" s="706">
        <v>1749493.365</v>
      </c>
      <c r="R12" s="1391">
        <v>0</v>
      </c>
      <c r="S12" s="1391">
        <v>0</v>
      </c>
      <c r="T12" s="1391">
        <v>0</v>
      </c>
      <c r="U12" s="706">
        <v>26575.022000000001</v>
      </c>
      <c r="V12" s="706">
        <v>1314714.0279999999</v>
      </c>
      <c r="W12" s="706">
        <v>256572.109</v>
      </c>
      <c r="X12" s="706">
        <v>207353.03599999999</v>
      </c>
      <c r="Y12" s="707">
        <v>10987556.440469999</v>
      </c>
      <c r="Z12" s="1396">
        <v>0</v>
      </c>
      <c r="AA12" s="707">
        <v>10987556.440469999</v>
      </c>
      <c r="AC12" s="157"/>
      <c r="AD12" s="157"/>
    </row>
    <row r="13" spans="1:30" s="952" customFormat="1" ht="51" customHeight="1">
      <c r="A13" s="950" t="s">
        <v>387</v>
      </c>
      <c r="B13" s="951" t="s">
        <v>380</v>
      </c>
      <c r="C13" s="1391">
        <v>0</v>
      </c>
      <c r="D13" s="1391">
        <v>0</v>
      </c>
      <c r="E13" s="1391">
        <v>0</v>
      </c>
      <c r="F13" s="1391">
        <v>0</v>
      </c>
      <c r="G13" s="1391">
        <v>0</v>
      </c>
      <c r="H13" s="1391">
        <v>0</v>
      </c>
      <c r="I13" s="1391">
        <v>0</v>
      </c>
      <c r="J13" s="1391">
        <v>0</v>
      </c>
      <c r="K13" s="1391">
        <v>0</v>
      </c>
      <c r="L13" s="1391">
        <v>0</v>
      </c>
      <c r="M13" s="1391">
        <v>0</v>
      </c>
      <c r="N13" s="1391">
        <v>0</v>
      </c>
      <c r="O13" s="1391">
        <v>0</v>
      </c>
      <c r="P13" s="1391">
        <v>0</v>
      </c>
      <c r="Q13" s="1391">
        <v>0</v>
      </c>
      <c r="R13" s="1391">
        <v>0</v>
      </c>
      <c r="S13" s="1391">
        <v>0</v>
      </c>
      <c r="T13" s="1391">
        <v>0</v>
      </c>
      <c r="U13" s="1391">
        <v>0</v>
      </c>
      <c r="V13" s="1391">
        <v>0</v>
      </c>
      <c r="W13" s="1391">
        <v>0</v>
      </c>
      <c r="X13" s="1391">
        <v>0</v>
      </c>
      <c r="Y13" s="1398">
        <v>0</v>
      </c>
      <c r="Z13" s="1396">
        <v>0</v>
      </c>
      <c r="AA13" s="1398">
        <v>0</v>
      </c>
      <c r="AC13" s="157"/>
      <c r="AD13" s="157"/>
    </row>
    <row r="14" spans="1:30" s="952" customFormat="1" ht="51" customHeight="1">
      <c r="A14" s="950" t="s">
        <v>388</v>
      </c>
      <c r="B14" s="951" t="s">
        <v>382</v>
      </c>
      <c r="C14" s="706">
        <v>143.24710999999999</v>
      </c>
      <c r="D14" s="706">
        <v>282.98746</v>
      </c>
      <c r="E14" s="1391">
        <v>0</v>
      </c>
      <c r="F14" s="1391">
        <v>0</v>
      </c>
      <c r="G14" s="1391">
        <v>0</v>
      </c>
      <c r="H14" s="1391">
        <v>0</v>
      </c>
      <c r="I14" s="1391">
        <v>0</v>
      </c>
      <c r="J14" s="706">
        <v>427.47569999999996</v>
      </c>
      <c r="K14" s="1391">
        <v>0</v>
      </c>
      <c r="L14" s="706">
        <v>4.2903400000000005</v>
      </c>
      <c r="M14" s="1391">
        <v>0</v>
      </c>
      <c r="N14" s="1391">
        <v>0</v>
      </c>
      <c r="O14" s="1391">
        <v>0</v>
      </c>
      <c r="P14" s="1391">
        <v>0</v>
      </c>
      <c r="Q14" s="1391">
        <v>0</v>
      </c>
      <c r="R14" s="1391">
        <v>0</v>
      </c>
      <c r="S14" s="1391">
        <v>0</v>
      </c>
      <c r="T14" s="1391">
        <v>0</v>
      </c>
      <c r="U14" s="1391">
        <v>0</v>
      </c>
      <c r="V14" s="1391">
        <v>0</v>
      </c>
      <c r="W14" s="1391">
        <v>0</v>
      </c>
      <c r="X14" s="1391">
        <v>0</v>
      </c>
      <c r="Y14" s="707">
        <v>858.00060999999994</v>
      </c>
      <c r="Z14" s="1396">
        <v>0</v>
      </c>
      <c r="AA14" s="707">
        <v>858.00060999999994</v>
      </c>
      <c r="AC14" s="157"/>
      <c r="AD14" s="157"/>
    </row>
    <row r="15" spans="1:30" s="952" customFormat="1" ht="51" customHeight="1">
      <c r="A15" s="950" t="s">
        <v>389</v>
      </c>
      <c r="B15" s="951" t="s">
        <v>384</v>
      </c>
      <c r="C15" s="709">
        <v>238933.67388999998</v>
      </c>
      <c r="D15" s="709">
        <v>2219017.3767900001</v>
      </c>
      <c r="E15" s="709">
        <v>0</v>
      </c>
      <c r="F15" s="709">
        <v>449960.25552000001</v>
      </c>
      <c r="G15" s="709">
        <v>614858.57299999997</v>
      </c>
      <c r="H15" s="709">
        <v>0</v>
      </c>
      <c r="I15" s="709">
        <v>194925.247</v>
      </c>
      <c r="J15" s="709">
        <v>1196469.63454</v>
      </c>
      <c r="K15" s="709">
        <v>44056.986020000004</v>
      </c>
      <c r="L15" s="709">
        <v>1589780.99694</v>
      </c>
      <c r="M15" s="709">
        <v>3548.2987499999999</v>
      </c>
      <c r="N15" s="709">
        <v>849447.71131999942</v>
      </c>
      <c r="O15" s="1394">
        <v>0</v>
      </c>
      <c r="P15" s="709">
        <v>30992.126090000002</v>
      </c>
      <c r="Q15" s="709">
        <v>1749493.365</v>
      </c>
      <c r="R15" s="1394">
        <v>0</v>
      </c>
      <c r="S15" s="1394">
        <v>0</v>
      </c>
      <c r="T15" s="1394">
        <v>0</v>
      </c>
      <c r="U15" s="709">
        <v>26575.022000000001</v>
      </c>
      <c r="V15" s="709">
        <v>1314714.0279999999</v>
      </c>
      <c r="W15" s="709">
        <v>256572.109</v>
      </c>
      <c r="X15" s="709">
        <v>207353.03599999999</v>
      </c>
      <c r="Y15" s="710">
        <v>10986698.439860001</v>
      </c>
      <c r="Z15" s="1397">
        <v>0</v>
      </c>
      <c r="AA15" s="710">
        <v>10986698.439860001</v>
      </c>
      <c r="AC15" s="157"/>
      <c r="AD15" s="157"/>
    </row>
    <row r="16" spans="1:30" s="952" customFormat="1" ht="51" customHeight="1">
      <c r="A16" s="953" t="s">
        <v>374</v>
      </c>
      <c r="B16" s="949" t="s">
        <v>390</v>
      </c>
      <c r="C16" s="706"/>
      <c r="D16" s="706"/>
      <c r="E16" s="706"/>
      <c r="F16" s="706"/>
      <c r="G16" s="706"/>
      <c r="H16" s="706"/>
      <c r="I16" s="706"/>
      <c r="J16" s="706">
        <v>0</v>
      </c>
      <c r="K16" s="706"/>
      <c r="L16" s="706"/>
      <c r="M16" s="706"/>
      <c r="N16" s="706"/>
      <c r="O16" s="706"/>
      <c r="P16" s="706"/>
      <c r="Q16" s="706"/>
      <c r="R16" s="706"/>
      <c r="S16" s="706"/>
      <c r="T16" s="706"/>
      <c r="U16" s="706"/>
      <c r="V16" s="706"/>
      <c r="W16" s="706"/>
      <c r="X16" s="706"/>
      <c r="Y16" s="711"/>
      <c r="Z16" s="443"/>
      <c r="AA16" s="711"/>
      <c r="AC16" s="157"/>
      <c r="AD16" s="157"/>
    </row>
    <row r="17" spans="1:30" s="952" customFormat="1" ht="51" customHeight="1">
      <c r="A17" s="950" t="s">
        <v>391</v>
      </c>
      <c r="B17" s="951" t="s">
        <v>378</v>
      </c>
      <c r="C17" s="1391">
        <v>0</v>
      </c>
      <c r="D17" s="1391">
        <v>0</v>
      </c>
      <c r="E17" s="1391">
        <v>0</v>
      </c>
      <c r="F17" s="1391">
        <v>0</v>
      </c>
      <c r="G17" s="1392">
        <v>-50</v>
      </c>
      <c r="H17" s="1391">
        <v>0</v>
      </c>
      <c r="I17" s="1391">
        <v>0</v>
      </c>
      <c r="J17" s="1391">
        <v>22987.854649999997</v>
      </c>
      <c r="K17" s="1391">
        <v>0</v>
      </c>
      <c r="L17" s="706">
        <v>53814.56338</v>
      </c>
      <c r="M17" s="1391">
        <v>0</v>
      </c>
      <c r="N17" s="1391">
        <v>0</v>
      </c>
      <c r="O17" s="1391">
        <v>0</v>
      </c>
      <c r="P17" s="1391">
        <v>0</v>
      </c>
      <c r="Q17" s="1391">
        <v>0</v>
      </c>
      <c r="R17" s="1391">
        <v>0</v>
      </c>
      <c r="S17" s="1391">
        <v>0</v>
      </c>
      <c r="T17" s="706">
        <v>1060.0070000000001</v>
      </c>
      <c r="U17" s="706">
        <v>13737.494000000001</v>
      </c>
      <c r="V17" s="706">
        <v>50589.485999999997</v>
      </c>
      <c r="W17" s="1391">
        <v>0</v>
      </c>
      <c r="X17" s="1391">
        <v>0</v>
      </c>
      <c r="Y17" s="707">
        <v>142139.40502999999</v>
      </c>
      <c r="Z17" s="1396">
        <v>0</v>
      </c>
      <c r="AA17" s="707">
        <v>142139.40502999999</v>
      </c>
      <c r="AC17" s="157"/>
      <c r="AD17" s="157"/>
    </row>
    <row r="18" spans="1:30" s="952" customFormat="1" ht="51" customHeight="1">
      <c r="A18" s="950" t="s">
        <v>392</v>
      </c>
      <c r="B18" s="951" t="s">
        <v>380</v>
      </c>
      <c r="C18" s="1391">
        <v>0</v>
      </c>
      <c r="D18" s="1391">
        <v>0</v>
      </c>
      <c r="E18" s="1391">
        <v>0</v>
      </c>
      <c r="F18" s="1391">
        <v>0</v>
      </c>
      <c r="G18" s="1391">
        <v>0</v>
      </c>
      <c r="H18" s="1391">
        <v>0</v>
      </c>
      <c r="I18" s="1391">
        <v>0</v>
      </c>
      <c r="J18" s="1391">
        <v>0</v>
      </c>
      <c r="K18" s="1391">
        <v>0</v>
      </c>
      <c r="L18" s="1391">
        <v>0</v>
      </c>
      <c r="M18" s="1391">
        <v>0</v>
      </c>
      <c r="N18" s="1391">
        <v>0</v>
      </c>
      <c r="O18" s="1391">
        <v>0</v>
      </c>
      <c r="P18" s="1391">
        <v>0</v>
      </c>
      <c r="Q18" s="1391">
        <v>0</v>
      </c>
      <c r="R18" s="1391">
        <v>0</v>
      </c>
      <c r="S18" s="1391">
        <v>0</v>
      </c>
      <c r="T18" s="1391">
        <v>0</v>
      </c>
      <c r="U18" s="1391">
        <v>0</v>
      </c>
      <c r="V18" s="1391">
        <v>0</v>
      </c>
      <c r="W18" s="1391">
        <v>0</v>
      </c>
      <c r="X18" s="1391">
        <v>0</v>
      </c>
      <c r="Y18" s="1398">
        <v>0</v>
      </c>
      <c r="Z18" s="1396">
        <v>0</v>
      </c>
      <c r="AA18" s="1398">
        <v>0</v>
      </c>
      <c r="AC18" s="157"/>
      <c r="AD18" s="157"/>
    </row>
    <row r="19" spans="1:30" s="952" customFormat="1" ht="51" customHeight="1">
      <c r="A19" s="950" t="s">
        <v>393</v>
      </c>
      <c r="B19" s="951" t="s">
        <v>382</v>
      </c>
      <c r="C19" s="1391">
        <v>0</v>
      </c>
      <c r="D19" s="1391">
        <v>0</v>
      </c>
      <c r="E19" s="1391">
        <v>0</v>
      </c>
      <c r="F19" s="1391">
        <v>0</v>
      </c>
      <c r="G19" s="1391">
        <v>0</v>
      </c>
      <c r="H19" s="1391">
        <v>0</v>
      </c>
      <c r="I19" s="1391">
        <v>0</v>
      </c>
      <c r="J19" s="1391">
        <v>0</v>
      </c>
      <c r="K19" s="1391">
        <v>0</v>
      </c>
      <c r="L19" s="1391">
        <v>0</v>
      </c>
      <c r="M19" s="1391">
        <v>0</v>
      </c>
      <c r="N19" s="1391">
        <v>0</v>
      </c>
      <c r="O19" s="1391">
        <v>0</v>
      </c>
      <c r="P19" s="1391">
        <v>0</v>
      </c>
      <c r="Q19" s="1391">
        <v>0</v>
      </c>
      <c r="R19" s="1391">
        <v>0</v>
      </c>
      <c r="S19" s="1391">
        <v>0</v>
      </c>
      <c r="T19" s="1391">
        <v>0</v>
      </c>
      <c r="U19" s="1391">
        <v>0</v>
      </c>
      <c r="V19" s="1391">
        <v>0</v>
      </c>
      <c r="W19" s="1391">
        <v>0</v>
      </c>
      <c r="X19" s="1391">
        <v>0</v>
      </c>
      <c r="Y19" s="1398">
        <v>0</v>
      </c>
      <c r="Z19" s="1396">
        <v>0</v>
      </c>
      <c r="AA19" s="1398">
        <v>0</v>
      </c>
      <c r="AC19" s="157"/>
      <c r="AD19" s="157"/>
    </row>
    <row r="20" spans="1:30" s="952" customFormat="1" ht="51" customHeight="1">
      <c r="A20" s="950" t="s">
        <v>394</v>
      </c>
      <c r="B20" s="951" t="s">
        <v>384</v>
      </c>
      <c r="C20" s="1394">
        <v>0</v>
      </c>
      <c r="D20" s="1394">
        <v>0</v>
      </c>
      <c r="E20" s="1394">
        <v>0</v>
      </c>
      <c r="F20" s="1394">
        <v>0</v>
      </c>
      <c r="G20" s="1393">
        <v>-50</v>
      </c>
      <c r="H20" s="1394">
        <v>0</v>
      </c>
      <c r="I20" s="1394">
        <v>0</v>
      </c>
      <c r="J20" s="1395">
        <v>22987.854649999997</v>
      </c>
      <c r="K20" s="1394">
        <v>0</v>
      </c>
      <c r="L20" s="709">
        <v>53814.56338</v>
      </c>
      <c r="M20" s="1394">
        <v>0</v>
      </c>
      <c r="N20" s="1394">
        <v>0</v>
      </c>
      <c r="O20" s="1394">
        <v>0</v>
      </c>
      <c r="P20" s="1394">
        <v>0</v>
      </c>
      <c r="Q20" s="1394">
        <v>0</v>
      </c>
      <c r="R20" s="1394">
        <v>0</v>
      </c>
      <c r="S20" s="1394">
        <v>0</v>
      </c>
      <c r="T20" s="709">
        <v>1060.0070000000001</v>
      </c>
      <c r="U20" s="709">
        <v>13737.494000000001</v>
      </c>
      <c r="V20" s="709">
        <v>50589.485999999997</v>
      </c>
      <c r="W20" s="1394">
        <v>0</v>
      </c>
      <c r="X20" s="1394">
        <v>0</v>
      </c>
      <c r="Y20" s="710">
        <v>142139.40502999999</v>
      </c>
      <c r="Z20" s="1397">
        <v>0</v>
      </c>
      <c r="AA20" s="710">
        <v>142139.40502999999</v>
      </c>
      <c r="AC20" s="157"/>
    </row>
    <row r="21" spans="1:30" s="952" customFormat="1" ht="51" customHeight="1">
      <c r="A21" s="953" t="s">
        <v>395</v>
      </c>
      <c r="B21" s="949" t="s">
        <v>396</v>
      </c>
      <c r="C21" s="706"/>
      <c r="D21" s="706"/>
      <c r="E21" s="706"/>
      <c r="F21" s="706"/>
      <c r="G21" s="706"/>
      <c r="H21" s="706"/>
      <c r="I21" s="706"/>
      <c r="J21" s="706"/>
      <c r="K21" s="706"/>
      <c r="L21" s="706"/>
      <c r="M21" s="706"/>
      <c r="N21" s="706"/>
      <c r="O21" s="706"/>
      <c r="P21" s="706"/>
      <c r="Q21" s="706"/>
      <c r="R21" s="706"/>
      <c r="S21" s="706"/>
      <c r="T21" s="706"/>
      <c r="U21" s="706"/>
      <c r="V21" s="706"/>
      <c r="W21" s="706"/>
      <c r="X21" s="706"/>
      <c r="Y21" s="711"/>
      <c r="Z21" s="706"/>
      <c r="AA21" s="711"/>
    </row>
    <row r="22" spans="1:30" s="952" customFormat="1" ht="51" customHeight="1">
      <c r="A22" s="950" t="s">
        <v>397</v>
      </c>
      <c r="B22" s="951" t="s">
        <v>378</v>
      </c>
      <c r="C22" s="706">
        <v>276356.82799999998</v>
      </c>
      <c r="D22" s="706">
        <v>2746895.1188700004</v>
      </c>
      <c r="E22" s="1391">
        <v>0</v>
      </c>
      <c r="F22" s="706">
        <v>543080.95732000005</v>
      </c>
      <c r="G22" s="706">
        <v>658005.83400000003</v>
      </c>
      <c r="H22" s="1391">
        <v>0</v>
      </c>
      <c r="I22" s="706">
        <v>224170.96100000001</v>
      </c>
      <c r="J22" s="706">
        <v>1671300.2870500002</v>
      </c>
      <c r="K22" s="706">
        <v>50098.006020000001</v>
      </c>
      <c r="L22" s="706">
        <v>1940857.52819</v>
      </c>
      <c r="M22" s="706">
        <v>3548.2987499999999</v>
      </c>
      <c r="N22" s="706">
        <v>1149972.0544799995</v>
      </c>
      <c r="O22" s="1391">
        <v>0</v>
      </c>
      <c r="P22" s="706">
        <v>55085.848920000004</v>
      </c>
      <c r="Q22" s="706">
        <v>2124601.449</v>
      </c>
      <c r="R22" s="1391">
        <v>0</v>
      </c>
      <c r="S22" s="1391">
        <v>0</v>
      </c>
      <c r="T22" s="706">
        <v>1060.0070000000001</v>
      </c>
      <c r="U22" s="706">
        <v>48944.281999999999</v>
      </c>
      <c r="V22" s="706">
        <v>1635589.101</v>
      </c>
      <c r="W22" s="706">
        <v>321900.84399999998</v>
      </c>
      <c r="X22" s="706">
        <v>318441.33600000001</v>
      </c>
      <c r="Y22" s="707">
        <v>13769908.741599998</v>
      </c>
      <c r="Z22" s="1391">
        <v>0</v>
      </c>
      <c r="AA22" s="707">
        <v>13769908.741599998</v>
      </c>
    </row>
    <row r="23" spans="1:30" s="952" customFormat="1" ht="51" customHeight="1">
      <c r="A23" s="950" t="s">
        <v>398</v>
      </c>
      <c r="B23" s="951" t="s">
        <v>380</v>
      </c>
      <c r="C23" s="1391">
        <v>0</v>
      </c>
      <c r="D23" s="1391">
        <v>0</v>
      </c>
      <c r="E23" s="1391">
        <v>0</v>
      </c>
      <c r="F23" s="1391">
        <v>0</v>
      </c>
      <c r="G23" s="1391">
        <v>0</v>
      </c>
      <c r="H23" s="1391">
        <v>0</v>
      </c>
      <c r="I23" s="1391">
        <v>0</v>
      </c>
      <c r="J23" s="1391">
        <v>0</v>
      </c>
      <c r="K23" s="1391">
        <v>0</v>
      </c>
      <c r="L23" s="1391">
        <v>0</v>
      </c>
      <c r="M23" s="1391">
        <v>0</v>
      </c>
      <c r="N23" s="1391">
        <v>0</v>
      </c>
      <c r="O23" s="1391">
        <v>0</v>
      </c>
      <c r="P23" s="1391">
        <v>0</v>
      </c>
      <c r="Q23" s="1391">
        <v>0</v>
      </c>
      <c r="R23" s="1391">
        <v>0</v>
      </c>
      <c r="S23" s="1391">
        <v>0</v>
      </c>
      <c r="T23" s="1391">
        <v>0</v>
      </c>
      <c r="U23" s="1391">
        <v>0</v>
      </c>
      <c r="V23" s="1391">
        <v>0</v>
      </c>
      <c r="W23" s="1391">
        <v>0</v>
      </c>
      <c r="X23" s="1391">
        <v>0</v>
      </c>
      <c r="Y23" s="1398">
        <v>0</v>
      </c>
      <c r="Z23" s="1391">
        <v>0</v>
      </c>
      <c r="AA23" s="1398">
        <v>0</v>
      </c>
    </row>
    <row r="24" spans="1:30" ht="51" customHeight="1">
      <c r="A24" s="950" t="s">
        <v>399</v>
      </c>
      <c r="B24" s="951" t="s">
        <v>382</v>
      </c>
      <c r="C24" s="706">
        <v>144.17177999999998</v>
      </c>
      <c r="D24" s="706">
        <v>337.88452000000001</v>
      </c>
      <c r="E24" s="1391">
        <v>0</v>
      </c>
      <c r="F24" s="1391">
        <v>0</v>
      </c>
      <c r="G24" s="1391">
        <v>0</v>
      </c>
      <c r="H24" s="1391">
        <v>0</v>
      </c>
      <c r="I24" s="1391">
        <v>0</v>
      </c>
      <c r="J24" s="706">
        <v>439.82099999999997</v>
      </c>
      <c r="K24" s="1391">
        <v>0</v>
      </c>
      <c r="L24" s="706">
        <v>3.1681600000000003</v>
      </c>
      <c r="M24" s="1391">
        <v>0</v>
      </c>
      <c r="N24" s="1391">
        <v>0</v>
      </c>
      <c r="O24" s="1391">
        <v>0</v>
      </c>
      <c r="P24" s="1391">
        <v>0</v>
      </c>
      <c r="Q24" s="1391">
        <v>0</v>
      </c>
      <c r="R24" s="1391">
        <v>0</v>
      </c>
      <c r="S24" s="1391">
        <v>0</v>
      </c>
      <c r="T24" s="1391">
        <v>0</v>
      </c>
      <c r="U24" s="1391">
        <v>0</v>
      </c>
      <c r="V24" s="1391">
        <v>0</v>
      </c>
      <c r="W24" s="1391">
        <v>0</v>
      </c>
      <c r="X24" s="1391">
        <v>0</v>
      </c>
      <c r="Y24" s="707">
        <v>925.04545999999982</v>
      </c>
      <c r="Z24" s="1391">
        <v>0</v>
      </c>
      <c r="AA24" s="707">
        <v>925.04545999999982</v>
      </c>
    </row>
    <row r="25" spans="1:30" ht="51" customHeight="1">
      <c r="A25" s="954" t="s">
        <v>400</v>
      </c>
      <c r="B25" s="955" t="s">
        <v>384</v>
      </c>
      <c r="C25" s="709">
        <v>276212.65622</v>
      </c>
      <c r="D25" s="709">
        <v>2746557.2343500005</v>
      </c>
      <c r="E25" s="1394">
        <v>0</v>
      </c>
      <c r="F25" s="709">
        <v>543080.95732000005</v>
      </c>
      <c r="G25" s="709">
        <v>658005.83400000003</v>
      </c>
      <c r="H25" s="1394">
        <v>0</v>
      </c>
      <c r="I25" s="709">
        <v>224170.96100000001</v>
      </c>
      <c r="J25" s="709">
        <v>1670860.4660500002</v>
      </c>
      <c r="K25" s="709">
        <v>50098.006020000001</v>
      </c>
      <c r="L25" s="709">
        <v>1940854.3600300001</v>
      </c>
      <c r="M25" s="709">
        <v>3548.2987499999999</v>
      </c>
      <c r="N25" s="709">
        <v>1149972.0544799995</v>
      </c>
      <c r="O25" s="1394">
        <v>0</v>
      </c>
      <c r="P25" s="709">
        <v>55085.848920000004</v>
      </c>
      <c r="Q25" s="709">
        <v>2124601.449</v>
      </c>
      <c r="R25" s="1394">
        <v>0</v>
      </c>
      <c r="S25" s="1394">
        <v>0</v>
      </c>
      <c r="T25" s="709">
        <v>1060.0070000000001</v>
      </c>
      <c r="U25" s="709">
        <v>48944.281999999999</v>
      </c>
      <c r="V25" s="709">
        <v>1635589.101</v>
      </c>
      <c r="W25" s="709">
        <v>321900.84399999998</v>
      </c>
      <c r="X25" s="709">
        <v>318441.33600000001</v>
      </c>
      <c r="Y25" s="710">
        <v>13768983.696140001</v>
      </c>
      <c r="Z25" s="1394">
        <v>0</v>
      </c>
      <c r="AA25" s="710">
        <v>13768983.696140001</v>
      </c>
    </row>
    <row r="27" spans="1:30">
      <c r="J27" s="157"/>
    </row>
    <row r="28" spans="1:30">
      <c r="J28" s="157"/>
    </row>
    <row r="29" spans="1:30">
      <c r="J29" s="157"/>
    </row>
    <row r="30" spans="1:30">
      <c r="J30" s="157"/>
    </row>
    <row r="31" spans="1:30">
      <c r="J31" s="157"/>
    </row>
    <row r="32" spans="1:30">
      <c r="J32" s="157"/>
    </row>
    <row r="33" spans="10:10">
      <c r="J33" s="157"/>
    </row>
    <row r="34" spans="10:10">
      <c r="J34" s="157"/>
    </row>
    <row r="35" spans="10:10">
      <c r="J35" s="157"/>
    </row>
    <row r="36" spans="10:10">
      <c r="J36" s="157"/>
    </row>
    <row r="37" spans="10:10">
      <c r="J37" s="157"/>
    </row>
    <row r="38" spans="10:10">
      <c r="J38" s="157"/>
    </row>
    <row r="39" spans="10:10">
      <c r="J39" s="157"/>
    </row>
    <row r="40" spans="10:10">
      <c r="J40" s="157"/>
    </row>
    <row r="41" spans="10:10">
      <c r="J41" s="157"/>
    </row>
    <row r="42" spans="10:10">
      <c r="J42" s="157"/>
    </row>
    <row r="43" spans="10:10">
      <c r="J43" s="157"/>
    </row>
    <row r="44" spans="10:10">
      <c r="J44" s="157"/>
    </row>
    <row r="45" spans="10:10">
      <c r="J45" s="157"/>
    </row>
  </sheetData>
  <mergeCells count="8">
    <mergeCell ref="A1:H1"/>
    <mergeCell ref="A2:H2"/>
    <mergeCell ref="Y3:AA3"/>
    <mergeCell ref="A4:B5"/>
    <mergeCell ref="C4:X4"/>
    <mergeCell ref="Y4:Y5"/>
    <mergeCell ref="Z4:Z5"/>
    <mergeCell ref="AA4:AA5"/>
  </mergeCells>
  <printOptions horizontalCentered="1"/>
  <pageMargins left="0.17" right="0" top="0.59055118110236204" bottom="0" header="0.511811023622047" footer="0.511811023622047"/>
  <pageSetup paperSize="9" scale="34" orientation="landscape" horizontalDpi="200" verticalDpi="200" r:id="rId1"/>
  <headerFooter alignWithMargins="0">
    <oddFooter>&amp;C&amp;16 29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C45"/>
  <sheetViews>
    <sheetView view="pageBreakPreview" zoomScale="60" zoomScaleNormal="85" workbookViewId="0">
      <pane xSplit="2" ySplit="7" topLeftCell="C8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ColWidth="9" defaultRowHeight="24"/>
  <cols>
    <col min="1" max="1" width="36.42578125" style="13" customWidth="1"/>
    <col min="2" max="2" width="32.85546875" style="13" hidden="1" customWidth="1"/>
    <col min="3" max="3" width="11.5703125" style="157" customWidth="1"/>
    <col min="4" max="4" width="18" style="157" bestFit="1" customWidth="1"/>
    <col min="5" max="5" width="11.5703125" style="157" customWidth="1"/>
    <col min="6" max="6" width="15" style="157" bestFit="1" customWidth="1"/>
    <col min="7" max="9" width="11.5703125" style="157" customWidth="1"/>
    <col min="10" max="10" width="16.7109375" style="712" bestFit="1" customWidth="1"/>
    <col min="11" max="12" width="15" style="157" bestFit="1" customWidth="1"/>
    <col min="13" max="13" width="13.7109375" style="157" customWidth="1"/>
    <col min="14" max="14" width="16.7109375" style="157" bestFit="1" customWidth="1"/>
    <col min="15" max="15" width="13.7109375" style="157" customWidth="1"/>
    <col min="16" max="16" width="11.5703125" style="157" customWidth="1"/>
    <col min="17" max="17" width="16.7109375" style="157" bestFit="1" customWidth="1"/>
    <col min="18" max="21" width="11.5703125" style="157" customWidth="1"/>
    <col min="22" max="23" width="13.7109375" style="157" customWidth="1"/>
    <col min="24" max="24" width="11.5703125" style="157" customWidth="1"/>
    <col min="25" max="25" width="18" style="157" bestFit="1" customWidth="1"/>
    <col min="26" max="26" width="11.5703125" style="157" customWidth="1"/>
    <col min="27" max="27" width="18" style="157" customWidth="1"/>
    <col min="28" max="16384" width="9" style="13"/>
  </cols>
  <sheetData>
    <row r="1" spans="1:29" s="24" customFormat="1" ht="33">
      <c r="A1" s="1800" t="s">
        <v>932</v>
      </c>
      <c r="B1" s="1800"/>
      <c r="C1" s="1800"/>
      <c r="D1" s="1800"/>
      <c r="E1" s="1800"/>
      <c r="F1" s="1800"/>
      <c r="G1" s="1800"/>
      <c r="H1" s="1800"/>
      <c r="I1" s="154"/>
      <c r="J1" s="703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</row>
    <row r="2" spans="1:29" s="24" customFormat="1" ht="33">
      <c r="A2" s="1800" t="s">
        <v>933</v>
      </c>
      <c r="B2" s="1800"/>
      <c r="C2" s="1800"/>
      <c r="D2" s="1800"/>
      <c r="E2" s="1800"/>
      <c r="F2" s="1800"/>
      <c r="G2" s="1800"/>
      <c r="H2" s="1800"/>
      <c r="I2" s="154"/>
      <c r="J2" s="703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</row>
    <row r="3" spans="1:29">
      <c r="A3" s="49"/>
      <c r="B3" s="49"/>
      <c r="C3" s="699">
        <v>1000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1773" t="s">
        <v>510</v>
      </c>
      <c r="Z3" s="1773"/>
      <c r="AA3" s="1773"/>
    </row>
    <row r="4" spans="1:29" ht="30" customHeight="1">
      <c r="A4" s="1808" t="s">
        <v>0</v>
      </c>
      <c r="B4" s="1809"/>
      <c r="C4" s="1784" t="s">
        <v>371</v>
      </c>
      <c r="D4" s="1784"/>
      <c r="E4" s="1784"/>
      <c r="F4" s="1784"/>
      <c r="G4" s="1784"/>
      <c r="H4" s="1784"/>
      <c r="I4" s="1784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5" t="s">
        <v>268</v>
      </c>
      <c r="Z4" s="1787" t="s">
        <v>375</v>
      </c>
      <c r="AA4" s="1785" t="s">
        <v>401</v>
      </c>
    </row>
    <row r="5" spans="1:29" ht="30" customHeight="1">
      <c r="A5" s="1810"/>
      <c r="B5" s="1811"/>
      <c r="C5" s="155" t="s">
        <v>771</v>
      </c>
      <c r="D5" s="155" t="s">
        <v>169</v>
      </c>
      <c r="E5" s="155" t="s">
        <v>282</v>
      </c>
      <c r="F5" s="155" t="s">
        <v>171</v>
      </c>
      <c r="G5" s="155" t="s">
        <v>172</v>
      </c>
      <c r="H5" s="155" t="s">
        <v>173</v>
      </c>
      <c r="I5" s="155" t="s">
        <v>174</v>
      </c>
      <c r="J5" s="155" t="s">
        <v>175</v>
      </c>
      <c r="K5" s="155" t="s">
        <v>176</v>
      </c>
      <c r="L5" s="155" t="s">
        <v>177</v>
      </c>
      <c r="M5" s="155" t="s">
        <v>178</v>
      </c>
      <c r="N5" s="155" t="s">
        <v>179</v>
      </c>
      <c r="O5" s="155" t="s">
        <v>180</v>
      </c>
      <c r="P5" s="695" t="s">
        <v>181</v>
      </c>
      <c r="Q5" s="155" t="s">
        <v>182</v>
      </c>
      <c r="R5" s="155" t="s">
        <v>183</v>
      </c>
      <c r="S5" s="155" t="s">
        <v>184</v>
      </c>
      <c r="T5" s="155" t="s">
        <v>768</v>
      </c>
      <c r="U5" s="155" t="s">
        <v>185</v>
      </c>
      <c r="V5" s="155" t="s">
        <v>186</v>
      </c>
      <c r="W5" s="155" t="s">
        <v>187</v>
      </c>
      <c r="X5" s="155" t="s">
        <v>885</v>
      </c>
      <c r="Y5" s="1786"/>
      <c r="Z5" s="1788"/>
      <c r="AA5" s="1786"/>
    </row>
    <row r="6" spans="1:29" s="14" customFormat="1" ht="52.5" customHeight="1">
      <c r="A6" s="162" t="s">
        <v>372</v>
      </c>
      <c r="B6" s="163" t="s">
        <v>376</v>
      </c>
      <c r="C6" s="444"/>
      <c r="D6" s="444"/>
      <c r="E6" s="444"/>
      <c r="F6" s="444"/>
      <c r="G6" s="444"/>
      <c r="H6" s="444"/>
      <c r="I6" s="444"/>
      <c r="J6" s="444">
        <v>0</v>
      </c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713"/>
      <c r="Z6" s="444"/>
      <c r="AA6" s="713"/>
    </row>
    <row r="7" spans="1:29" s="14" customFormat="1" ht="45" customHeight="1">
      <c r="A7" s="159" t="s">
        <v>377</v>
      </c>
      <c r="B7" s="160" t="s">
        <v>378</v>
      </c>
      <c r="C7" s="443">
        <v>0</v>
      </c>
      <c r="D7" s="443">
        <v>1647146.5852900001</v>
      </c>
      <c r="E7" s="443">
        <v>0</v>
      </c>
      <c r="F7" s="443">
        <v>102114.77398</v>
      </c>
      <c r="G7" s="443">
        <v>0</v>
      </c>
      <c r="H7" s="443">
        <v>0</v>
      </c>
      <c r="I7" s="443">
        <v>0</v>
      </c>
      <c r="J7" s="443">
        <v>1410193.2212499999</v>
      </c>
      <c r="K7" s="443">
        <v>425901.41088582098</v>
      </c>
      <c r="L7" s="443">
        <v>362636.66904000001</v>
      </c>
      <c r="M7" s="443">
        <v>0</v>
      </c>
      <c r="N7" s="443">
        <v>70422.326329999996</v>
      </c>
      <c r="O7" s="443">
        <v>0</v>
      </c>
      <c r="P7" s="706">
        <v>0</v>
      </c>
      <c r="Q7" s="443">
        <v>714113.94918</v>
      </c>
      <c r="R7" s="706">
        <v>0</v>
      </c>
      <c r="S7" s="443">
        <v>0</v>
      </c>
      <c r="T7" s="443">
        <v>0</v>
      </c>
      <c r="U7" s="443">
        <v>0</v>
      </c>
      <c r="V7" s="443">
        <v>2669.9</v>
      </c>
      <c r="W7" s="706">
        <v>664.11199999999997</v>
      </c>
      <c r="X7" s="706">
        <v>0</v>
      </c>
      <c r="Y7" s="714">
        <v>4735862.9479558216</v>
      </c>
      <c r="Z7" s="443">
        <v>0</v>
      </c>
      <c r="AA7" s="714">
        <v>4735862.9479558216</v>
      </c>
    </row>
    <row r="8" spans="1:29" s="161" customFormat="1" ht="45" customHeight="1">
      <c r="A8" s="159" t="s">
        <v>379</v>
      </c>
      <c r="B8" s="160" t="s">
        <v>380</v>
      </c>
      <c r="C8" s="443">
        <v>0</v>
      </c>
      <c r="D8" s="443">
        <v>0</v>
      </c>
      <c r="E8" s="443">
        <v>0</v>
      </c>
      <c r="F8" s="443">
        <v>0</v>
      </c>
      <c r="G8" s="443">
        <v>0</v>
      </c>
      <c r="H8" s="443">
        <v>0</v>
      </c>
      <c r="I8" s="443">
        <v>0</v>
      </c>
      <c r="J8" s="443">
        <v>0</v>
      </c>
      <c r="K8" s="443">
        <v>0</v>
      </c>
      <c r="L8" s="443">
        <v>0</v>
      </c>
      <c r="M8" s="443">
        <v>0</v>
      </c>
      <c r="N8" s="443">
        <v>0</v>
      </c>
      <c r="O8" s="443">
        <v>0</v>
      </c>
      <c r="P8" s="706">
        <v>0</v>
      </c>
      <c r="Q8" s="443">
        <v>0</v>
      </c>
      <c r="R8" s="706">
        <v>0</v>
      </c>
      <c r="S8" s="443">
        <v>0</v>
      </c>
      <c r="T8" s="443">
        <v>0</v>
      </c>
      <c r="U8" s="443">
        <v>0</v>
      </c>
      <c r="V8" s="443">
        <v>0</v>
      </c>
      <c r="W8" s="706">
        <v>0</v>
      </c>
      <c r="X8" s="706">
        <v>0</v>
      </c>
      <c r="Y8" s="714">
        <v>0</v>
      </c>
      <c r="Z8" s="443">
        <v>0</v>
      </c>
      <c r="AA8" s="714">
        <v>0</v>
      </c>
      <c r="AC8" s="14"/>
    </row>
    <row r="9" spans="1:29" s="161" customFormat="1" ht="45" customHeight="1">
      <c r="A9" s="159" t="s">
        <v>381</v>
      </c>
      <c r="B9" s="160" t="s">
        <v>382</v>
      </c>
      <c r="C9" s="443">
        <v>0</v>
      </c>
      <c r="D9" s="443">
        <v>148610.5857619</v>
      </c>
      <c r="E9" s="443">
        <v>0</v>
      </c>
      <c r="F9" s="443">
        <v>855.32325000000003</v>
      </c>
      <c r="G9" s="443">
        <v>0</v>
      </c>
      <c r="H9" s="443">
        <v>0</v>
      </c>
      <c r="I9" s="443">
        <v>0</v>
      </c>
      <c r="J9" s="443">
        <v>7031.1202699999994</v>
      </c>
      <c r="K9" s="443">
        <v>1897.04846</v>
      </c>
      <c r="L9" s="443">
        <v>0</v>
      </c>
      <c r="M9" s="443">
        <v>0</v>
      </c>
      <c r="N9" s="443">
        <v>0</v>
      </c>
      <c r="O9" s="443">
        <v>0</v>
      </c>
      <c r="P9" s="706">
        <v>0</v>
      </c>
      <c r="Q9" s="443">
        <v>48.54663</v>
      </c>
      <c r="R9" s="706">
        <v>0</v>
      </c>
      <c r="S9" s="443">
        <v>0</v>
      </c>
      <c r="T9" s="443">
        <v>0</v>
      </c>
      <c r="U9" s="443">
        <v>0</v>
      </c>
      <c r="V9" s="443">
        <v>0</v>
      </c>
      <c r="W9" s="706">
        <v>0</v>
      </c>
      <c r="X9" s="706">
        <v>0</v>
      </c>
      <c r="Y9" s="714">
        <v>158442.62437189996</v>
      </c>
      <c r="Z9" s="443">
        <v>0</v>
      </c>
      <c r="AA9" s="714">
        <v>158442.62437189996</v>
      </c>
      <c r="AC9" s="14"/>
    </row>
    <row r="10" spans="1:29" s="161" customFormat="1" ht="45" customHeight="1">
      <c r="A10" s="159" t="s">
        <v>383</v>
      </c>
      <c r="B10" s="160" t="s">
        <v>384</v>
      </c>
      <c r="C10" s="445">
        <v>0</v>
      </c>
      <c r="D10" s="445">
        <v>1498535.9995281</v>
      </c>
      <c r="E10" s="445">
        <v>0</v>
      </c>
      <c r="F10" s="445">
        <v>101259.45073000001</v>
      </c>
      <c r="G10" s="445">
        <v>0</v>
      </c>
      <c r="H10" s="445">
        <v>0</v>
      </c>
      <c r="I10" s="445">
        <v>0</v>
      </c>
      <c r="J10" s="445">
        <v>1403162.1009800001</v>
      </c>
      <c r="K10" s="445">
        <v>424004.36242582102</v>
      </c>
      <c r="L10" s="445">
        <v>362636.66904000001</v>
      </c>
      <c r="M10" s="445">
        <v>0</v>
      </c>
      <c r="N10" s="445">
        <v>70422.326329999996</v>
      </c>
      <c r="O10" s="445">
        <v>0</v>
      </c>
      <c r="P10" s="709">
        <v>0</v>
      </c>
      <c r="Q10" s="445">
        <v>714065.40255</v>
      </c>
      <c r="R10" s="709">
        <v>0</v>
      </c>
      <c r="S10" s="709">
        <v>0</v>
      </c>
      <c r="T10" s="709">
        <v>0</v>
      </c>
      <c r="U10" s="445">
        <v>0</v>
      </c>
      <c r="V10" s="445">
        <v>2669.9</v>
      </c>
      <c r="W10" s="709">
        <v>664.11199999999997</v>
      </c>
      <c r="X10" s="709">
        <v>0</v>
      </c>
      <c r="Y10" s="715">
        <v>4577420.3235839214</v>
      </c>
      <c r="Z10" s="445">
        <v>0</v>
      </c>
      <c r="AA10" s="715">
        <v>4577420.3235839214</v>
      </c>
      <c r="AC10" s="14"/>
    </row>
    <row r="11" spans="1:29" s="161" customFormat="1" ht="52.5" customHeight="1">
      <c r="A11" s="167" t="s">
        <v>373</v>
      </c>
      <c r="B11" s="163" t="s">
        <v>385</v>
      </c>
      <c r="C11" s="443"/>
      <c r="D11" s="443"/>
      <c r="E11" s="443"/>
      <c r="F11" s="443"/>
      <c r="G11" s="443"/>
      <c r="H11" s="443"/>
      <c r="I11" s="443"/>
      <c r="J11" s="443">
        <v>0</v>
      </c>
      <c r="K11" s="443"/>
      <c r="L11" s="443"/>
      <c r="M11" s="443"/>
      <c r="N11" s="443"/>
      <c r="O11" s="443"/>
      <c r="P11" s="706"/>
      <c r="Q11" s="443"/>
      <c r="R11" s="706"/>
      <c r="S11" s="443"/>
      <c r="T11" s="443"/>
      <c r="U11" s="443"/>
      <c r="V11" s="443"/>
      <c r="W11" s="706"/>
      <c r="X11" s="706"/>
      <c r="Y11" s="716"/>
      <c r="Z11" s="443"/>
      <c r="AA11" s="716"/>
      <c r="AC11" s="14"/>
    </row>
    <row r="12" spans="1:29" s="161" customFormat="1" ht="45" customHeight="1">
      <c r="A12" s="159" t="s">
        <v>386</v>
      </c>
      <c r="B12" s="160" t="s">
        <v>378</v>
      </c>
      <c r="C12" s="443">
        <v>0</v>
      </c>
      <c r="D12" s="443">
        <v>9280207.4544900004</v>
      </c>
      <c r="E12" s="443">
        <v>0</v>
      </c>
      <c r="F12" s="443">
        <v>264609.40734999999</v>
      </c>
      <c r="G12" s="443">
        <v>0</v>
      </c>
      <c r="H12" s="443">
        <v>0</v>
      </c>
      <c r="I12" s="443">
        <v>0</v>
      </c>
      <c r="J12" s="443">
        <v>2404034.3654499999</v>
      </c>
      <c r="K12" s="443">
        <v>442423.07923418895</v>
      </c>
      <c r="L12" s="443">
        <v>427405.82683999999</v>
      </c>
      <c r="M12" s="443">
        <v>7594.0874999999996</v>
      </c>
      <c r="N12" s="443">
        <v>167632.74557999999</v>
      </c>
      <c r="O12" s="443">
        <v>0</v>
      </c>
      <c r="P12" s="706">
        <v>0</v>
      </c>
      <c r="Q12" s="443">
        <v>1732277.6505999998</v>
      </c>
      <c r="R12" s="706">
        <v>0</v>
      </c>
      <c r="S12" s="443">
        <v>0</v>
      </c>
      <c r="T12" s="443">
        <v>0</v>
      </c>
      <c r="U12" s="443">
        <v>0</v>
      </c>
      <c r="V12" s="443">
        <v>16035.062</v>
      </c>
      <c r="W12" s="706">
        <v>208</v>
      </c>
      <c r="X12" s="706">
        <v>0</v>
      </c>
      <c r="Y12" s="714">
        <v>14742427.679044191</v>
      </c>
      <c r="Z12" s="443">
        <v>0</v>
      </c>
      <c r="AA12" s="714">
        <v>14742427.679044191</v>
      </c>
      <c r="AC12" s="14"/>
    </row>
    <row r="13" spans="1:29" s="161" customFormat="1" ht="45" customHeight="1">
      <c r="A13" s="159" t="s">
        <v>387</v>
      </c>
      <c r="B13" s="160" t="s">
        <v>380</v>
      </c>
      <c r="C13" s="443">
        <v>0</v>
      </c>
      <c r="D13" s="443">
        <v>0</v>
      </c>
      <c r="E13" s="443">
        <v>0</v>
      </c>
      <c r="F13" s="443">
        <v>0</v>
      </c>
      <c r="G13" s="443">
        <v>0</v>
      </c>
      <c r="H13" s="443">
        <v>0</v>
      </c>
      <c r="I13" s="443">
        <v>0</v>
      </c>
      <c r="J13" s="443">
        <v>0</v>
      </c>
      <c r="K13" s="443">
        <v>0</v>
      </c>
      <c r="L13" s="443">
        <v>0</v>
      </c>
      <c r="M13" s="443">
        <v>0</v>
      </c>
      <c r="N13" s="443">
        <v>0</v>
      </c>
      <c r="O13" s="443">
        <v>0</v>
      </c>
      <c r="P13" s="706">
        <v>0</v>
      </c>
      <c r="Q13" s="443">
        <v>0</v>
      </c>
      <c r="R13" s="706">
        <v>0</v>
      </c>
      <c r="S13" s="443">
        <v>0</v>
      </c>
      <c r="T13" s="443">
        <v>0</v>
      </c>
      <c r="U13" s="443">
        <v>0</v>
      </c>
      <c r="V13" s="443">
        <v>0</v>
      </c>
      <c r="W13" s="706">
        <v>0</v>
      </c>
      <c r="X13" s="706">
        <v>0</v>
      </c>
      <c r="Y13" s="714">
        <v>0</v>
      </c>
      <c r="Z13" s="443">
        <v>0</v>
      </c>
      <c r="AA13" s="714">
        <v>0</v>
      </c>
      <c r="AC13" s="14"/>
    </row>
    <row r="14" spans="1:29" s="161" customFormat="1" ht="45" customHeight="1">
      <c r="A14" s="159" t="s">
        <v>388</v>
      </c>
      <c r="B14" s="160" t="s">
        <v>382</v>
      </c>
      <c r="C14" s="443">
        <v>0</v>
      </c>
      <c r="D14" s="443">
        <v>291945.73213999998</v>
      </c>
      <c r="E14" s="443">
        <v>0</v>
      </c>
      <c r="F14" s="443">
        <v>8950.3394100000005</v>
      </c>
      <c r="G14" s="443">
        <v>0</v>
      </c>
      <c r="H14" s="443">
        <v>0</v>
      </c>
      <c r="I14" s="443">
        <v>0</v>
      </c>
      <c r="J14" s="443">
        <v>12231.538590000002</v>
      </c>
      <c r="K14" s="443">
        <v>4490.0951599999999</v>
      </c>
      <c r="L14" s="443">
        <v>0</v>
      </c>
      <c r="M14" s="443">
        <v>0</v>
      </c>
      <c r="N14" s="443">
        <v>0</v>
      </c>
      <c r="O14" s="443">
        <v>0</v>
      </c>
      <c r="P14" s="706">
        <v>0</v>
      </c>
      <c r="Q14" s="443">
        <v>13013.813550000001</v>
      </c>
      <c r="R14" s="706">
        <v>0</v>
      </c>
      <c r="S14" s="443">
        <v>0</v>
      </c>
      <c r="T14" s="443">
        <v>0</v>
      </c>
      <c r="U14" s="443">
        <v>0</v>
      </c>
      <c r="V14" s="443">
        <v>0</v>
      </c>
      <c r="W14" s="706">
        <v>0</v>
      </c>
      <c r="X14" s="706">
        <v>0</v>
      </c>
      <c r="Y14" s="714">
        <v>330631.51885000005</v>
      </c>
      <c r="Z14" s="443">
        <v>0</v>
      </c>
      <c r="AA14" s="714">
        <v>330631.51885000005</v>
      </c>
      <c r="AC14" s="14"/>
    </row>
    <row r="15" spans="1:29" s="161" customFormat="1" ht="45" customHeight="1">
      <c r="A15" s="159" t="s">
        <v>389</v>
      </c>
      <c r="B15" s="160" t="s">
        <v>384</v>
      </c>
      <c r="C15" s="445">
        <v>0</v>
      </c>
      <c r="D15" s="445">
        <v>8988261.7223499995</v>
      </c>
      <c r="E15" s="445">
        <v>0</v>
      </c>
      <c r="F15" s="445">
        <v>255659.06794000001</v>
      </c>
      <c r="G15" s="445">
        <v>0</v>
      </c>
      <c r="H15" s="445">
        <v>0</v>
      </c>
      <c r="I15" s="445">
        <v>0</v>
      </c>
      <c r="J15" s="445">
        <v>2391802.8268599994</v>
      </c>
      <c r="K15" s="445">
        <v>437932.98407418898</v>
      </c>
      <c r="L15" s="445">
        <v>427405.82683999999</v>
      </c>
      <c r="M15" s="445">
        <v>7594.0874999999996</v>
      </c>
      <c r="N15" s="445">
        <v>167632.74557999999</v>
      </c>
      <c r="O15" s="445">
        <v>0</v>
      </c>
      <c r="P15" s="709">
        <v>0</v>
      </c>
      <c r="Q15" s="445">
        <v>1719263.83705</v>
      </c>
      <c r="R15" s="709">
        <v>0</v>
      </c>
      <c r="S15" s="709">
        <v>0</v>
      </c>
      <c r="T15" s="709">
        <v>0</v>
      </c>
      <c r="U15" s="445">
        <v>0</v>
      </c>
      <c r="V15" s="445">
        <v>16035.062</v>
      </c>
      <c r="W15" s="709">
        <v>208</v>
      </c>
      <c r="X15" s="709">
        <v>0</v>
      </c>
      <c r="Y15" s="715">
        <v>14411796.16019419</v>
      </c>
      <c r="Z15" s="445">
        <v>0</v>
      </c>
      <c r="AA15" s="715">
        <v>14411796.16019419</v>
      </c>
      <c r="AC15" s="14"/>
    </row>
    <row r="16" spans="1:29" s="161" customFormat="1" ht="52.5" customHeight="1">
      <c r="A16" s="167" t="s">
        <v>374</v>
      </c>
      <c r="B16" s="163" t="s">
        <v>390</v>
      </c>
      <c r="C16" s="443"/>
      <c r="D16" s="443"/>
      <c r="E16" s="443"/>
      <c r="F16" s="443"/>
      <c r="G16" s="443"/>
      <c r="H16" s="443"/>
      <c r="I16" s="443"/>
      <c r="J16" s="443">
        <v>0</v>
      </c>
      <c r="K16" s="443"/>
      <c r="L16" s="443"/>
      <c r="M16" s="443"/>
      <c r="N16" s="443"/>
      <c r="O16" s="443"/>
      <c r="P16" s="706"/>
      <c r="Q16" s="443"/>
      <c r="R16" s="706"/>
      <c r="S16" s="443"/>
      <c r="T16" s="443"/>
      <c r="U16" s="443"/>
      <c r="V16" s="443"/>
      <c r="W16" s="706"/>
      <c r="X16" s="706"/>
      <c r="Y16" s="716"/>
      <c r="Z16" s="443"/>
      <c r="AA16" s="716"/>
      <c r="AC16" s="14"/>
    </row>
    <row r="17" spans="1:29" s="161" customFormat="1" ht="45" customHeight="1">
      <c r="A17" s="159" t="s">
        <v>391</v>
      </c>
      <c r="B17" s="160" t="s">
        <v>378</v>
      </c>
      <c r="C17" s="443">
        <v>0</v>
      </c>
      <c r="D17" s="443">
        <v>3580980.54758</v>
      </c>
      <c r="E17" s="443">
        <v>0</v>
      </c>
      <c r="F17" s="443">
        <v>35923.146000000001</v>
      </c>
      <c r="G17" s="443">
        <v>0</v>
      </c>
      <c r="H17" s="443">
        <v>0</v>
      </c>
      <c r="I17" s="443">
        <v>0</v>
      </c>
      <c r="J17" s="443">
        <v>850039.48619000008</v>
      </c>
      <c r="K17" s="443">
        <v>35700.3528499897</v>
      </c>
      <c r="L17" s="443">
        <v>825435</v>
      </c>
      <c r="M17" s="443">
        <v>0</v>
      </c>
      <c r="N17" s="443">
        <v>194841.81432</v>
      </c>
      <c r="O17" s="443">
        <v>3200</v>
      </c>
      <c r="P17" s="706">
        <v>0</v>
      </c>
      <c r="Q17" s="443">
        <v>237393.38204</v>
      </c>
      <c r="R17" s="706">
        <v>0</v>
      </c>
      <c r="S17" s="443">
        <v>0</v>
      </c>
      <c r="T17" s="443">
        <v>0</v>
      </c>
      <c r="U17" s="443">
        <v>0</v>
      </c>
      <c r="V17" s="443">
        <v>13076.7</v>
      </c>
      <c r="W17" s="706">
        <v>24</v>
      </c>
      <c r="X17" s="706">
        <v>0</v>
      </c>
      <c r="Y17" s="714">
        <v>5776614.4289799901</v>
      </c>
      <c r="Z17" s="443">
        <v>0</v>
      </c>
      <c r="AA17" s="714">
        <v>5776614.4289799901</v>
      </c>
      <c r="AC17" s="14"/>
    </row>
    <row r="18" spans="1:29" s="161" customFormat="1" ht="45" customHeight="1">
      <c r="A18" s="159" t="s">
        <v>392</v>
      </c>
      <c r="B18" s="160" t="s">
        <v>380</v>
      </c>
      <c r="C18" s="443">
        <v>0</v>
      </c>
      <c r="D18" s="443">
        <v>0</v>
      </c>
      <c r="E18" s="443">
        <v>0</v>
      </c>
      <c r="F18" s="443">
        <v>0</v>
      </c>
      <c r="G18" s="443">
        <v>0</v>
      </c>
      <c r="H18" s="443">
        <v>0</v>
      </c>
      <c r="I18" s="443">
        <v>0</v>
      </c>
      <c r="J18" s="443">
        <v>0</v>
      </c>
      <c r="K18" s="443">
        <v>0</v>
      </c>
      <c r="L18" s="443">
        <v>0</v>
      </c>
      <c r="M18" s="443">
        <v>0</v>
      </c>
      <c r="N18" s="443">
        <v>0</v>
      </c>
      <c r="O18" s="443">
        <v>0</v>
      </c>
      <c r="P18" s="706">
        <v>0</v>
      </c>
      <c r="Q18" s="443">
        <v>0</v>
      </c>
      <c r="R18" s="706">
        <v>0</v>
      </c>
      <c r="S18" s="443">
        <v>0</v>
      </c>
      <c r="T18" s="443">
        <v>0</v>
      </c>
      <c r="U18" s="443">
        <v>0</v>
      </c>
      <c r="V18" s="443">
        <v>0</v>
      </c>
      <c r="W18" s="706">
        <v>0</v>
      </c>
      <c r="X18" s="706">
        <v>0</v>
      </c>
      <c r="Y18" s="714">
        <v>0</v>
      </c>
      <c r="Z18" s="443">
        <v>0</v>
      </c>
      <c r="AA18" s="714">
        <v>0</v>
      </c>
      <c r="AC18" s="14"/>
    </row>
    <row r="19" spans="1:29" s="161" customFormat="1" ht="45" customHeight="1">
      <c r="A19" s="159" t="s">
        <v>393</v>
      </c>
      <c r="B19" s="160" t="s">
        <v>382</v>
      </c>
      <c r="C19" s="443">
        <v>0</v>
      </c>
      <c r="D19" s="443">
        <v>0</v>
      </c>
      <c r="E19" s="443">
        <v>0</v>
      </c>
      <c r="F19" s="443">
        <v>0</v>
      </c>
      <c r="G19" s="443">
        <v>0</v>
      </c>
      <c r="H19" s="443">
        <v>0</v>
      </c>
      <c r="I19" s="443">
        <v>0</v>
      </c>
      <c r="J19" s="443">
        <v>0</v>
      </c>
      <c r="K19" s="443">
        <v>2231.0552699999998</v>
      </c>
      <c r="L19" s="443">
        <v>0</v>
      </c>
      <c r="M19" s="443">
        <v>0</v>
      </c>
      <c r="N19" s="443">
        <v>0</v>
      </c>
      <c r="O19" s="443">
        <v>0</v>
      </c>
      <c r="P19" s="706">
        <v>0</v>
      </c>
      <c r="Q19" s="443">
        <v>4515.0031500000005</v>
      </c>
      <c r="R19" s="706">
        <v>0</v>
      </c>
      <c r="S19" s="443">
        <v>0</v>
      </c>
      <c r="T19" s="443">
        <v>0</v>
      </c>
      <c r="U19" s="443">
        <v>0</v>
      </c>
      <c r="V19" s="443">
        <v>0</v>
      </c>
      <c r="W19" s="706">
        <v>0</v>
      </c>
      <c r="X19" s="706">
        <v>0</v>
      </c>
      <c r="Y19" s="714">
        <v>6746.0584200000003</v>
      </c>
      <c r="Z19" s="443">
        <v>0</v>
      </c>
      <c r="AA19" s="714">
        <v>6746.0584200000003</v>
      </c>
      <c r="AC19" s="14"/>
    </row>
    <row r="20" spans="1:29" s="161" customFormat="1" ht="45" customHeight="1">
      <c r="A20" s="159" t="s">
        <v>394</v>
      </c>
      <c r="B20" s="160" t="s">
        <v>384</v>
      </c>
      <c r="C20" s="445">
        <v>0</v>
      </c>
      <c r="D20" s="445">
        <v>3580980.54758</v>
      </c>
      <c r="E20" s="445">
        <v>0</v>
      </c>
      <c r="F20" s="445">
        <v>35923.146000000001</v>
      </c>
      <c r="G20" s="445">
        <v>0</v>
      </c>
      <c r="H20" s="445">
        <v>0</v>
      </c>
      <c r="I20" s="445">
        <v>0</v>
      </c>
      <c r="J20" s="445">
        <v>850039.48619000008</v>
      </c>
      <c r="K20" s="445">
        <v>33469.297579989703</v>
      </c>
      <c r="L20" s="445">
        <v>825435</v>
      </c>
      <c r="M20" s="445">
        <v>0</v>
      </c>
      <c r="N20" s="445">
        <v>194841.81432</v>
      </c>
      <c r="O20" s="445">
        <v>3200</v>
      </c>
      <c r="P20" s="709">
        <v>0</v>
      </c>
      <c r="Q20" s="445">
        <v>232878.37888999999</v>
      </c>
      <c r="R20" s="709">
        <v>0</v>
      </c>
      <c r="S20" s="709">
        <v>0</v>
      </c>
      <c r="T20" s="709">
        <v>0</v>
      </c>
      <c r="U20" s="445">
        <v>0</v>
      </c>
      <c r="V20" s="445">
        <v>13076.7</v>
      </c>
      <c r="W20" s="709">
        <v>24</v>
      </c>
      <c r="X20" s="709">
        <v>0</v>
      </c>
      <c r="Y20" s="715">
        <v>5769868.3705599904</v>
      </c>
      <c r="Z20" s="445">
        <v>0</v>
      </c>
      <c r="AA20" s="715">
        <v>5769868.3705599904</v>
      </c>
      <c r="AC20" s="14"/>
    </row>
    <row r="21" spans="1:29" s="161" customFormat="1" ht="52.5" customHeight="1">
      <c r="A21" s="167" t="s">
        <v>395</v>
      </c>
      <c r="B21" s="163" t="s">
        <v>396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716"/>
      <c r="Z21" s="443"/>
      <c r="AA21" s="716"/>
    </row>
    <row r="22" spans="1:29" s="161" customFormat="1" ht="45" customHeight="1">
      <c r="A22" s="159" t="s">
        <v>397</v>
      </c>
      <c r="B22" s="160" t="s">
        <v>378</v>
      </c>
      <c r="C22" s="443">
        <v>0</v>
      </c>
      <c r="D22" s="443">
        <v>14508334.58736</v>
      </c>
      <c r="E22" s="443">
        <v>0</v>
      </c>
      <c r="F22" s="443">
        <v>402647.32733</v>
      </c>
      <c r="G22" s="443">
        <v>0</v>
      </c>
      <c r="H22" s="443">
        <v>0</v>
      </c>
      <c r="I22" s="443">
        <v>0</v>
      </c>
      <c r="J22" s="443">
        <v>4664267.0728900004</v>
      </c>
      <c r="K22" s="443">
        <v>904024.84296999965</v>
      </c>
      <c r="L22" s="443">
        <v>1615477.4958800001</v>
      </c>
      <c r="M22" s="443">
        <v>7594.0874999999996</v>
      </c>
      <c r="N22" s="443">
        <v>432896.88623</v>
      </c>
      <c r="O22" s="443">
        <v>3200</v>
      </c>
      <c r="P22" s="443">
        <v>0</v>
      </c>
      <c r="Q22" s="443">
        <v>2683784.9818199999</v>
      </c>
      <c r="R22" s="443">
        <v>0</v>
      </c>
      <c r="S22" s="443">
        <v>0</v>
      </c>
      <c r="T22" s="443">
        <v>0</v>
      </c>
      <c r="U22" s="443">
        <v>0</v>
      </c>
      <c r="V22" s="443">
        <v>31781.662</v>
      </c>
      <c r="W22" s="443">
        <v>896.11199999999997</v>
      </c>
      <c r="X22" s="443">
        <v>0</v>
      </c>
      <c r="Y22" s="714">
        <v>25254905.055979997</v>
      </c>
      <c r="Z22" s="443">
        <v>0</v>
      </c>
      <c r="AA22" s="714">
        <v>25254905.055979997</v>
      </c>
    </row>
    <row r="23" spans="1:29" s="161" customFormat="1" ht="45" customHeight="1">
      <c r="A23" s="159" t="s">
        <v>398</v>
      </c>
      <c r="B23" s="160" t="s">
        <v>380</v>
      </c>
      <c r="C23" s="443">
        <v>0</v>
      </c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714">
        <v>0</v>
      </c>
      <c r="Z23" s="443">
        <v>0</v>
      </c>
      <c r="AA23" s="714">
        <v>0</v>
      </c>
    </row>
    <row r="24" spans="1:29" s="14" customFormat="1" ht="45" customHeight="1">
      <c r="A24" s="159" t="s">
        <v>399</v>
      </c>
      <c r="B24" s="160" t="s">
        <v>382</v>
      </c>
      <c r="C24" s="443">
        <v>0</v>
      </c>
      <c r="D24" s="443">
        <v>440556.31790189998</v>
      </c>
      <c r="E24" s="443">
        <v>0</v>
      </c>
      <c r="F24" s="443">
        <v>9805.66266</v>
      </c>
      <c r="G24" s="443">
        <v>0</v>
      </c>
      <c r="H24" s="443">
        <v>0</v>
      </c>
      <c r="I24" s="443">
        <v>0</v>
      </c>
      <c r="J24" s="443">
        <v>19262.658860000003</v>
      </c>
      <c r="K24" s="443">
        <v>8618.1988899999997</v>
      </c>
      <c r="L24" s="443">
        <v>0</v>
      </c>
      <c r="M24" s="443">
        <v>0</v>
      </c>
      <c r="N24" s="443">
        <v>0</v>
      </c>
      <c r="O24" s="443">
        <v>0</v>
      </c>
      <c r="P24" s="443">
        <v>0</v>
      </c>
      <c r="Q24" s="443">
        <v>17577.36333</v>
      </c>
      <c r="R24" s="443">
        <v>0</v>
      </c>
      <c r="S24" s="443">
        <v>0</v>
      </c>
      <c r="T24" s="443">
        <v>0</v>
      </c>
      <c r="U24" s="443">
        <v>0</v>
      </c>
      <c r="V24" s="443">
        <v>0</v>
      </c>
      <c r="W24" s="443">
        <v>0</v>
      </c>
      <c r="X24" s="443">
        <v>0</v>
      </c>
      <c r="Y24" s="714">
        <v>495820.2016419</v>
      </c>
      <c r="Z24" s="443">
        <v>0</v>
      </c>
      <c r="AA24" s="714">
        <v>495820.2016419</v>
      </c>
    </row>
    <row r="25" spans="1:29" s="14" customFormat="1" ht="45" customHeight="1">
      <c r="A25" s="169" t="s">
        <v>400</v>
      </c>
      <c r="B25" s="170" t="s">
        <v>384</v>
      </c>
      <c r="C25" s="445">
        <v>0</v>
      </c>
      <c r="D25" s="445">
        <v>14067778.2694581</v>
      </c>
      <c r="E25" s="445">
        <v>0</v>
      </c>
      <c r="F25" s="445">
        <v>392841.66467000003</v>
      </c>
      <c r="G25" s="445">
        <v>0</v>
      </c>
      <c r="H25" s="445">
        <v>0</v>
      </c>
      <c r="I25" s="445">
        <v>0</v>
      </c>
      <c r="J25" s="445">
        <v>4645004.4140300006</v>
      </c>
      <c r="K25" s="445">
        <v>895406.64407999965</v>
      </c>
      <c r="L25" s="445">
        <v>1615477.4958800001</v>
      </c>
      <c r="M25" s="445">
        <v>7594.0874999999996</v>
      </c>
      <c r="N25" s="445">
        <v>432896.88623</v>
      </c>
      <c r="O25" s="445">
        <v>3200</v>
      </c>
      <c r="P25" s="445">
        <v>0</v>
      </c>
      <c r="Q25" s="445">
        <v>2666207.6184899998</v>
      </c>
      <c r="R25" s="445">
        <v>0</v>
      </c>
      <c r="S25" s="445">
        <v>0</v>
      </c>
      <c r="T25" s="445">
        <v>0</v>
      </c>
      <c r="U25" s="445">
        <v>0</v>
      </c>
      <c r="V25" s="445">
        <v>31781.662</v>
      </c>
      <c r="W25" s="445">
        <v>896.11199999999997</v>
      </c>
      <c r="X25" s="445">
        <v>0</v>
      </c>
      <c r="Y25" s="715">
        <v>24759084.854338095</v>
      </c>
      <c r="Z25" s="445">
        <v>0</v>
      </c>
      <c r="AA25" s="715">
        <v>24759084.854338095</v>
      </c>
    </row>
    <row r="27" spans="1:29">
      <c r="J27" s="157"/>
    </row>
    <row r="28" spans="1:29">
      <c r="J28" s="157"/>
    </row>
    <row r="29" spans="1:29">
      <c r="J29" s="157"/>
    </row>
    <row r="30" spans="1:29">
      <c r="J30" s="157"/>
    </row>
    <row r="31" spans="1:29">
      <c r="J31" s="157"/>
    </row>
    <row r="32" spans="1:29">
      <c r="J32" s="157"/>
    </row>
    <row r="33" spans="10:10">
      <c r="J33" s="157"/>
    </row>
    <row r="34" spans="10:10">
      <c r="J34" s="157"/>
    </row>
    <row r="35" spans="10:10">
      <c r="J35" s="157"/>
    </row>
    <row r="36" spans="10:10">
      <c r="J36" s="157"/>
    </row>
    <row r="37" spans="10:10">
      <c r="J37" s="157"/>
    </row>
    <row r="38" spans="10:10">
      <c r="J38" s="157"/>
    </row>
    <row r="39" spans="10:10">
      <c r="J39" s="157"/>
    </row>
    <row r="40" spans="10:10">
      <c r="J40" s="157"/>
    </row>
    <row r="41" spans="10:10">
      <c r="J41" s="157"/>
    </row>
    <row r="42" spans="10:10">
      <c r="J42" s="157"/>
    </row>
    <row r="43" spans="10:10">
      <c r="J43" s="157"/>
    </row>
    <row r="44" spans="10:10">
      <c r="J44" s="157"/>
    </row>
    <row r="45" spans="10:10">
      <c r="J45" s="157"/>
    </row>
  </sheetData>
  <mergeCells count="8">
    <mergeCell ref="A1:H1"/>
    <mergeCell ref="A2:H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04" bottom="0" header="0.511811023622047" footer="0.511811023622047"/>
  <pageSetup paperSize="9" scale="37" orientation="landscape" horizontalDpi="200" verticalDpi="200" r:id="rId1"/>
  <headerFooter alignWithMargins="0">
    <oddFooter>&amp;C&amp;16 30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B45"/>
  <sheetViews>
    <sheetView view="pageBreakPreview" zoomScale="55" zoomScaleNormal="85" zoomScaleSheetLayoutView="55" workbookViewId="0">
      <selection activeCell="N7" sqref="N7"/>
    </sheetView>
  </sheetViews>
  <sheetFormatPr defaultColWidth="9" defaultRowHeight="21"/>
  <cols>
    <col min="1" max="1" width="43" style="50" customWidth="1"/>
    <col min="2" max="2" width="4.7109375" style="50" hidden="1" customWidth="1"/>
    <col min="3" max="3" width="11.5703125" style="77" customWidth="1"/>
    <col min="4" max="4" width="16.7109375" style="77" customWidth="1"/>
    <col min="5" max="9" width="11.5703125" style="77" customWidth="1"/>
    <col min="10" max="10" width="11.5703125" style="702" customWidth="1"/>
    <col min="11" max="11" width="11.5703125" style="77" customWidth="1"/>
    <col min="12" max="12" width="16.7109375" style="77" customWidth="1"/>
    <col min="13" max="13" width="11.5703125" style="77" customWidth="1"/>
    <col min="14" max="14" width="16.7109375" style="77" customWidth="1"/>
    <col min="15" max="21" width="11.5703125" style="77" customWidth="1"/>
    <col min="22" max="22" width="16.7109375" style="77" customWidth="1"/>
    <col min="23" max="24" width="11.5703125" style="77" customWidth="1"/>
    <col min="25" max="25" width="18.5703125" style="77" customWidth="1"/>
    <col min="26" max="26" width="11.5703125" style="77" customWidth="1"/>
    <col min="27" max="27" width="18.5703125" style="77" customWidth="1"/>
    <col min="28" max="16384" width="9" style="50"/>
  </cols>
  <sheetData>
    <row r="1" spans="1:28" s="54" customFormat="1" ht="30.75">
      <c r="A1" s="1800" t="s">
        <v>825</v>
      </c>
      <c r="B1" s="1800"/>
      <c r="C1" s="1800"/>
      <c r="D1" s="1800"/>
      <c r="E1" s="1800"/>
      <c r="F1" s="1800"/>
      <c r="G1" s="1800"/>
      <c r="H1" s="1800"/>
      <c r="I1" s="1800"/>
      <c r="J1" s="1800"/>
      <c r="K1" s="1800"/>
      <c r="L1" s="686"/>
      <c r="M1" s="686"/>
      <c r="N1" s="686"/>
      <c r="O1" s="686"/>
      <c r="P1" s="686"/>
      <c r="Q1" s="686"/>
      <c r="R1" s="686"/>
      <c r="S1" s="686"/>
      <c r="T1" s="686"/>
      <c r="U1" s="686"/>
      <c r="V1" s="686"/>
      <c r="W1" s="686"/>
      <c r="X1" s="686"/>
      <c r="Y1" s="686"/>
      <c r="Z1" s="686"/>
      <c r="AA1" s="686"/>
    </row>
    <row r="2" spans="1:28" s="54" customFormat="1" ht="30.75">
      <c r="A2" s="1800" t="s">
        <v>934</v>
      </c>
      <c r="B2" s="1800"/>
      <c r="C2" s="1800"/>
      <c r="D2" s="1800"/>
      <c r="E2" s="1800"/>
      <c r="F2" s="1800"/>
      <c r="G2" s="1800"/>
      <c r="H2" s="1800"/>
      <c r="I2" s="1800"/>
      <c r="J2" s="1800"/>
      <c r="K2" s="1800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</row>
    <row r="3" spans="1:28">
      <c r="A3" s="49"/>
      <c r="B3" s="49"/>
      <c r="C3" s="699">
        <v>1000</v>
      </c>
      <c r="J3" s="77"/>
      <c r="Y3" s="1773" t="s">
        <v>510</v>
      </c>
      <c r="Z3" s="1773"/>
      <c r="AA3" s="1773"/>
    </row>
    <row r="4" spans="1:28" ht="33" customHeight="1">
      <c r="A4" s="1808" t="s">
        <v>0</v>
      </c>
      <c r="B4" s="1809"/>
      <c r="C4" s="1784" t="s">
        <v>371</v>
      </c>
      <c r="D4" s="1784"/>
      <c r="E4" s="1784"/>
      <c r="F4" s="1784"/>
      <c r="G4" s="1784"/>
      <c r="H4" s="1784"/>
      <c r="I4" s="1784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5" t="s">
        <v>268</v>
      </c>
      <c r="Z4" s="1787" t="s">
        <v>375</v>
      </c>
      <c r="AA4" s="1785" t="s">
        <v>401</v>
      </c>
    </row>
    <row r="5" spans="1:28" ht="33" customHeight="1">
      <c r="A5" s="1810"/>
      <c r="B5" s="1811"/>
      <c r="C5" s="155" t="s">
        <v>771</v>
      </c>
      <c r="D5" s="155" t="s">
        <v>169</v>
      </c>
      <c r="E5" s="155" t="s">
        <v>282</v>
      </c>
      <c r="F5" s="155" t="s">
        <v>171</v>
      </c>
      <c r="G5" s="155" t="s">
        <v>172</v>
      </c>
      <c r="H5" s="155" t="s">
        <v>173</v>
      </c>
      <c r="I5" s="155" t="s">
        <v>174</v>
      </c>
      <c r="J5" s="155" t="s">
        <v>175</v>
      </c>
      <c r="K5" s="155" t="s">
        <v>176</v>
      </c>
      <c r="L5" s="155" t="s">
        <v>177</v>
      </c>
      <c r="M5" s="155" t="s">
        <v>178</v>
      </c>
      <c r="N5" s="155" t="s">
        <v>179</v>
      </c>
      <c r="O5" s="155" t="s">
        <v>180</v>
      </c>
      <c r="P5" s="695" t="s">
        <v>181</v>
      </c>
      <c r="Q5" s="155" t="s">
        <v>182</v>
      </c>
      <c r="R5" s="155" t="s">
        <v>183</v>
      </c>
      <c r="S5" s="155" t="s">
        <v>184</v>
      </c>
      <c r="T5" s="155" t="s">
        <v>768</v>
      </c>
      <c r="U5" s="155" t="s">
        <v>185</v>
      </c>
      <c r="V5" s="155" t="s">
        <v>186</v>
      </c>
      <c r="W5" s="155" t="s">
        <v>187</v>
      </c>
      <c r="X5" s="155" t="s">
        <v>885</v>
      </c>
      <c r="Y5" s="1786"/>
      <c r="Z5" s="1788"/>
      <c r="AA5" s="1789"/>
    </row>
    <row r="6" spans="1:28" s="168" customFormat="1" ht="47.25" customHeight="1">
      <c r="A6" s="162" t="s">
        <v>372</v>
      </c>
      <c r="B6" s="163" t="s">
        <v>376</v>
      </c>
      <c r="C6" s="444"/>
      <c r="D6" s="444"/>
      <c r="E6" s="444"/>
      <c r="F6" s="444"/>
      <c r="G6" s="444"/>
      <c r="H6" s="444"/>
      <c r="I6" s="444"/>
      <c r="J6" s="444">
        <v>0</v>
      </c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713"/>
      <c r="Z6" s="444"/>
      <c r="AA6" s="713"/>
    </row>
    <row r="7" spans="1:28" s="168" customFormat="1" ht="39" customHeight="1">
      <c r="A7" s="159" t="s">
        <v>377</v>
      </c>
      <c r="B7" s="160" t="s">
        <v>378</v>
      </c>
      <c r="C7" s="1396">
        <v>0</v>
      </c>
      <c r="D7" s="1396">
        <v>6.8</v>
      </c>
      <c r="E7" s="1396">
        <v>0</v>
      </c>
      <c r="F7" s="1396">
        <v>0</v>
      </c>
      <c r="G7" s="1396">
        <v>0</v>
      </c>
      <c r="H7" s="1396">
        <v>0</v>
      </c>
      <c r="I7" s="1396">
        <v>0</v>
      </c>
      <c r="J7" s="1396">
        <v>0</v>
      </c>
      <c r="K7" s="1396">
        <v>0</v>
      </c>
      <c r="L7" s="1396">
        <v>2509.6747</v>
      </c>
      <c r="M7" s="1396">
        <v>0</v>
      </c>
      <c r="N7" s="1396">
        <v>2234.3153200000002</v>
      </c>
      <c r="O7" s="1396">
        <v>0</v>
      </c>
      <c r="P7" s="1391">
        <v>0</v>
      </c>
      <c r="Q7" s="1396">
        <v>0</v>
      </c>
      <c r="R7" s="1396">
        <v>0</v>
      </c>
      <c r="S7" s="1391"/>
      <c r="T7" s="1396">
        <v>0</v>
      </c>
      <c r="U7" s="1396">
        <v>0</v>
      </c>
      <c r="V7" s="1396">
        <v>436633.62699999998</v>
      </c>
      <c r="W7" s="1396">
        <v>0</v>
      </c>
      <c r="X7" s="1391">
        <v>0</v>
      </c>
      <c r="Y7" s="1399">
        <v>441384.41701999999</v>
      </c>
      <c r="Z7" s="1396">
        <v>0</v>
      </c>
      <c r="AA7" s="1399">
        <v>441384.41701999999</v>
      </c>
    </row>
    <row r="8" spans="1:28" s="164" customFormat="1" ht="39" customHeight="1">
      <c r="A8" s="159" t="s">
        <v>379</v>
      </c>
      <c r="B8" s="160" t="s">
        <v>380</v>
      </c>
      <c r="C8" s="1396">
        <v>0</v>
      </c>
      <c r="D8" s="1396">
        <v>0</v>
      </c>
      <c r="E8" s="1396">
        <v>0</v>
      </c>
      <c r="F8" s="1396">
        <v>0</v>
      </c>
      <c r="G8" s="1396">
        <v>0</v>
      </c>
      <c r="H8" s="1396">
        <v>0</v>
      </c>
      <c r="I8" s="1396">
        <v>0</v>
      </c>
      <c r="J8" s="1396">
        <v>0</v>
      </c>
      <c r="K8" s="1396">
        <v>0</v>
      </c>
      <c r="L8" s="1396">
        <v>0</v>
      </c>
      <c r="M8" s="1396">
        <v>0</v>
      </c>
      <c r="N8" s="1396">
        <v>0</v>
      </c>
      <c r="O8" s="1396">
        <v>0</v>
      </c>
      <c r="P8" s="1391">
        <v>0</v>
      </c>
      <c r="Q8" s="1396">
        <v>0</v>
      </c>
      <c r="R8" s="1396">
        <v>0</v>
      </c>
      <c r="S8" s="1391"/>
      <c r="T8" s="1396">
        <v>0</v>
      </c>
      <c r="U8" s="1396">
        <v>0</v>
      </c>
      <c r="V8" s="1396">
        <v>0</v>
      </c>
      <c r="W8" s="1396">
        <v>0</v>
      </c>
      <c r="X8" s="1391">
        <v>0</v>
      </c>
      <c r="Y8" s="1399">
        <v>0</v>
      </c>
      <c r="Z8" s="1396">
        <v>0</v>
      </c>
      <c r="AA8" s="1399">
        <v>0</v>
      </c>
      <c r="AB8" s="168"/>
    </row>
    <row r="9" spans="1:28" s="164" customFormat="1" ht="39" customHeight="1">
      <c r="A9" s="159" t="s">
        <v>381</v>
      </c>
      <c r="B9" s="160" t="s">
        <v>382</v>
      </c>
      <c r="C9" s="1396">
        <v>0</v>
      </c>
      <c r="D9" s="1396">
        <v>2881.7912980999999</v>
      </c>
      <c r="E9" s="1396">
        <v>0</v>
      </c>
      <c r="F9" s="1396">
        <v>0</v>
      </c>
      <c r="G9" s="1396">
        <v>0</v>
      </c>
      <c r="H9" s="1396">
        <v>0</v>
      </c>
      <c r="I9" s="1396">
        <v>0</v>
      </c>
      <c r="J9" s="1396">
        <v>0</v>
      </c>
      <c r="K9" s="1396">
        <v>0</v>
      </c>
      <c r="L9" s="1396">
        <v>43.819749999999999</v>
      </c>
      <c r="M9" s="1396">
        <v>0</v>
      </c>
      <c r="N9" s="1396">
        <v>0</v>
      </c>
      <c r="O9" s="1396">
        <v>0</v>
      </c>
      <c r="P9" s="1391">
        <v>0</v>
      </c>
      <c r="Q9" s="1396">
        <v>0</v>
      </c>
      <c r="R9" s="1396">
        <v>0</v>
      </c>
      <c r="S9" s="1391"/>
      <c r="T9" s="1396">
        <v>0</v>
      </c>
      <c r="U9" s="1396">
        <v>0</v>
      </c>
      <c r="V9" s="1396">
        <v>0</v>
      </c>
      <c r="W9" s="1396">
        <v>0</v>
      </c>
      <c r="X9" s="1391">
        <v>0</v>
      </c>
      <c r="Y9" s="1399">
        <v>2925.6110481000001</v>
      </c>
      <c r="Z9" s="1396">
        <v>0</v>
      </c>
      <c r="AA9" s="1399">
        <v>2925.6110481000001</v>
      </c>
      <c r="AB9" s="168"/>
    </row>
    <row r="10" spans="1:28" s="164" customFormat="1" ht="39" customHeight="1">
      <c r="A10" s="159" t="s">
        <v>383</v>
      </c>
      <c r="B10" s="160" t="s">
        <v>384</v>
      </c>
      <c r="C10" s="1397">
        <v>0</v>
      </c>
      <c r="D10" s="1397">
        <v>-2874.9912980999998</v>
      </c>
      <c r="E10" s="1397">
        <v>0</v>
      </c>
      <c r="F10" s="1397">
        <v>0</v>
      </c>
      <c r="G10" s="1397">
        <v>0</v>
      </c>
      <c r="H10" s="1397">
        <v>0</v>
      </c>
      <c r="I10" s="1397">
        <v>0</v>
      </c>
      <c r="J10" s="1397">
        <v>0</v>
      </c>
      <c r="K10" s="1397">
        <v>0</v>
      </c>
      <c r="L10" s="1397">
        <v>2465.8549500000004</v>
      </c>
      <c r="M10" s="1397">
        <v>0</v>
      </c>
      <c r="N10" s="1397">
        <v>2234.3153200000002</v>
      </c>
      <c r="O10" s="1397">
        <v>0</v>
      </c>
      <c r="P10" s="1394">
        <v>0</v>
      </c>
      <c r="Q10" s="1397">
        <v>0</v>
      </c>
      <c r="R10" s="1397">
        <v>0</v>
      </c>
      <c r="S10" s="1394"/>
      <c r="T10" s="1397">
        <v>0</v>
      </c>
      <c r="U10" s="1397">
        <v>0</v>
      </c>
      <c r="V10" s="1397">
        <v>436633.62699999998</v>
      </c>
      <c r="W10" s="1397">
        <v>0</v>
      </c>
      <c r="X10" s="1394">
        <v>0</v>
      </c>
      <c r="Y10" s="1400">
        <v>438458.8059719</v>
      </c>
      <c r="Z10" s="1397">
        <v>0</v>
      </c>
      <c r="AA10" s="1400">
        <v>438458.8059719</v>
      </c>
      <c r="AB10" s="168"/>
    </row>
    <row r="11" spans="1:28" s="164" customFormat="1" ht="47.25" customHeight="1">
      <c r="A11" s="167" t="s">
        <v>373</v>
      </c>
      <c r="B11" s="163" t="s">
        <v>385</v>
      </c>
      <c r="C11" s="1396">
        <v>0</v>
      </c>
      <c r="D11" s="1396">
        <v>0</v>
      </c>
      <c r="E11" s="1396">
        <v>0</v>
      </c>
      <c r="F11" s="1396">
        <v>0</v>
      </c>
      <c r="G11" s="1396">
        <v>0</v>
      </c>
      <c r="H11" s="1396">
        <v>0</v>
      </c>
      <c r="I11" s="1396">
        <v>0</v>
      </c>
      <c r="J11" s="1396">
        <v>0</v>
      </c>
      <c r="K11" s="1396">
        <v>0</v>
      </c>
      <c r="L11" s="1396">
        <v>0</v>
      </c>
      <c r="M11" s="1396">
        <v>0</v>
      </c>
      <c r="N11" s="1396">
        <v>0</v>
      </c>
      <c r="O11" s="1396">
        <v>0</v>
      </c>
      <c r="P11" s="1391">
        <v>0</v>
      </c>
      <c r="Q11" s="1396">
        <v>0</v>
      </c>
      <c r="R11" s="1396">
        <v>0</v>
      </c>
      <c r="S11" s="1391"/>
      <c r="T11" s="1396">
        <v>0</v>
      </c>
      <c r="U11" s="1396">
        <v>0</v>
      </c>
      <c r="V11" s="1396">
        <v>0</v>
      </c>
      <c r="W11" s="1396">
        <v>0</v>
      </c>
      <c r="X11" s="1391">
        <v>0</v>
      </c>
      <c r="Y11" s="1401"/>
      <c r="Z11" s="1396">
        <v>0</v>
      </c>
      <c r="AA11" s="1401"/>
      <c r="AB11" s="168"/>
    </row>
    <row r="12" spans="1:28" s="164" customFormat="1" ht="39" customHeight="1">
      <c r="A12" s="159" t="s">
        <v>386</v>
      </c>
      <c r="B12" s="160" t="s">
        <v>378</v>
      </c>
      <c r="C12" s="1396">
        <v>0</v>
      </c>
      <c r="D12" s="1396">
        <v>1037135.26501</v>
      </c>
      <c r="E12" s="1396">
        <v>0</v>
      </c>
      <c r="F12" s="1396">
        <v>0</v>
      </c>
      <c r="G12" s="1396">
        <v>0</v>
      </c>
      <c r="H12" s="1396">
        <v>0</v>
      </c>
      <c r="I12" s="1396">
        <v>0</v>
      </c>
      <c r="J12" s="1396">
        <v>0</v>
      </c>
      <c r="K12" s="1396">
        <v>0</v>
      </c>
      <c r="L12" s="1396">
        <v>156373.05931000001</v>
      </c>
      <c r="M12" s="1396">
        <v>0</v>
      </c>
      <c r="N12" s="1396">
        <v>36510.581960000003</v>
      </c>
      <c r="O12" s="1396">
        <v>0</v>
      </c>
      <c r="P12" s="1391">
        <v>0</v>
      </c>
      <c r="Q12" s="1396">
        <v>0</v>
      </c>
      <c r="R12" s="1396">
        <v>0</v>
      </c>
      <c r="S12" s="1391"/>
      <c r="T12" s="1396">
        <v>0</v>
      </c>
      <c r="U12" s="1396">
        <v>0</v>
      </c>
      <c r="V12" s="1396">
        <v>52481.042999999998</v>
      </c>
      <c r="W12" s="1396">
        <v>0</v>
      </c>
      <c r="X12" s="1391">
        <v>0</v>
      </c>
      <c r="Y12" s="1399">
        <v>1282499.9492800001</v>
      </c>
      <c r="Z12" s="1396">
        <v>0</v>
      </c>
      <c r="AA12" s="1399">
        <v>1282499.9492800001</v>
      </c>
      <c r="AB12" s="168"/>
    </row>
    <row r="13" spans="1:28" s="164" customFormat="1" ht="39" customHeight="1">
      <c r="A13" s="159" t="s">
        <v>387</v>
      </c>
      <c r="B13" s="160" t="s">
        <v>380</v>
      </c>
      <c r="C13" s="1396">
        <v>0</v>
      </c>
      <c r="D13" s="1396">
        <v>0</v>
      </c>
      <c r="E13" s="1396">
        <v>0</v>
      </c>
      <c r="F13" s="1396">
        <v>0</v>
      </c>
      <c r="G13" s="1396">
        <v>0</v>
      </c>
      <c r="H13" s="1396">
        <v>0</v>
      </c>
      <c r="I13" s="1396">
        <v>0</v>
      </c>
      <c r="J13" s="1396">
        <v>0</v>
      </c>
      <c r="K13" s="1396">
        <v>0</v>
      </c>
      <c r="L13" s="1396">
        <v>0</v>
      </c>
      <c r="M13" s="1396">
        <v>0</v>
      </c>
      <c r="N13" s="1396">
        <v>0</v>
      </c>
      <c r="O13" s="1396">
        <v>0</v>
      </c>
      <c r="P13" s="1391">
        <v>0</v>
      </c>
      <c r="Q13" s="1396">
        <v>0</v>
      </c>
      <c r="R13" s="1396">
        <v>0</v>
      </c>
      <c r="S13" s="1391"/>
      <c r="T13" s="1396">
        <v>0</v>
      </c>
      <c r="U13" s="1396">
        <v>0</v>
      </c>
      <c r="V13" s="1396">
        <v>0</v>
      </c>
      <c r="W13" s="1396">
        <v>0</v>
      </c>
      <c r="X13" s="1391">
        <v>0</v>
      </c>
      <c r="Y13" s="1399">
        <v>0</v>
      </c>
      <c r="Z13" s="1396">
        <v>0</v>
      </c>
      <c r="AA13" s="1399">
        <v>0</v>
      </c>
      <c r="AB13" s="168"/>
    </row>
    <row r="14" spans="1:28" s="164" customFormat="1" ht="39" customHeight="1">
      <c r="A14" s="159" t="s">
        <v>388</v>
      </c>
      <c r="B14" s="160" t="s">
        <v>382</v>
      </c>
      <c r="C14" s="1396">
        <v>0</v>
      </c>
      <c r="D14" s="1396">
        <v>17745.846000000001</v>
      </c>
      <c r="E14" s="1396">
        <v>0</v>
      </c>
      <c r="F14" s="1396">
        <v>0</v>
      </c>
      <c r="G14" s="1396">
        <v>0</v>
      </c>
      <c r="H14" s="1396">
        <v>0</v>
      </c>
      <c r="I14" s="1396">
        <v>0</v>
      </c>
      <c r="J14" s="1396">
        <v>0</v>
      </c>
      <c r="K14" s="1396">
        <v>0</v>
      </c>
      <c r="L14" s="1396">
        <v>207.15595000000002</v>
      </c>
      <c r="M14" s="1396">
        <v>0</v>
      </c>
      <c r="N14" s="1396">
        <v>0</v>
      </c>
      <c r="O14" s="1396">
        <v>0</v>
      </c>
      <c r="P14" s="1391">
        <v>0</v>
      </c>
      <c r="Q14" s="1396">
        <v>0</v>
      </c>
      <c r="R14" s="1396">
        <v>0</v>
      </c>
      <c r="S14" s="1391"/>
      <c r="T14" s="1396">
        <v>0</v>
      </c>
      <c r="U14" s="1396">
        <v>0</v>
      </c>
      <c r="V14" s="1396">
        <v>0</v>
      </c>
      <c r="W14" s="1396">
        <v>0</v>
      </c>
      <c r="X14" s="1391">
        <v>0</v>
      </c>
      <c r="Y14" s="1399">
        <v>17953.001950000002</v>
      </c>
      <c r="Z14" s="1396">
        <v>0</v>
      </c>
      <c r="AA14" s="1399">
        <v>17953.001950000002</v>
      </c>
      <c r="AB14" s="168"/>
    </row>
    <row r="15" spans="1:28" s="164" customFormat="1" ht="39" customHeight="1">
      <c r="A15" s="159" t="s">
        <v>389</v>
      </c>
      <c r="B15" s="160" t="s">
        <v>384</v>
      </c>
      <c r="C15" s="1397">
        <v>0</v>
      </c>
      <c r="D15" s="1397">
        <v>1019389.41901</v>
      </c>
      <c r="E15" s="1397">
        <v>0</v>
      </c>
      <c r="F15" s="1397">
        <v>0</v>
      </c>
      <c r="G15" s="1397">
        <v>0</v>
      </c>
      <c r="H15" s="1397">
        <v>0</v>
      </c>
      <c r="I15" s="1397">
        <v>0</v>
      </c>
      <c r="J15" s="1397">
        <v>0</v>
      </c>
      <c r="K15" s="1397">
        <v>0</v>
      </c>
      <c r="L15" s="1397">
        <v>156165.90336000003</v>
      </c>
      <c r="M15" s="1397">
        <v>0</v>
      </c>
      <c r="N15" s="1397">
        <v>36510.581960000003</v>
      </c>
      <c r="O15" s="1397">
        <v>0</v>
      </c>
      <c r="P15" s="1394">
        <v>0</v>
      </c>
      <c r="Q15" s="1397">
        <v>0</v>
      </c>
      <c r="R15" s="1397">
        <v>0</v>
      </c>
      <c r="S15" s="1394"/>
      <c r="T15" s="1397">
        <v>0</v>
      </c>
      <c r="U15" s="1397">
        <v>0</v>
      </c>
      <c r="V15" s="1397">
        <v>52481.042999999998</v>
      </c>
      <c r="W15" s="1397">
        <v>0</v>
      </c>
      <c r="X15" s="1394">
        <v>0</v>
      </c>
      <c r="Y15" s="1400">
        <v>1264546.9473300001</v>
      </c>
      <c r="Z15" s="1397">
        <v>0</v>
      </c>
      <c r="AA15" s="1400">
        <v>1264546.9473300001</v>
      </c>
      <c r="AB15" s="168"/>
    </row>
    <row r="16" spans="1:28" s="164" customFormat="1" ht="47.25" customHeight="1">
      <c r="A16" s="167" t="s">
        <v>374</v>
      </c>
      <c r="B16" s="163" t="s">
        <v>390</v>
      </c>
      <c r="C16" s="1396">
        <v>0</v>
      </c>
      <c r="D16" s="1396">
        <v>0</v>
      </c>
      <c r="E16" s="1396">
        <v>0</v>
      </c>
      <c r="F16" s="1396">
        <v>0</v>
      </c>
      <c r="G16" s="1396">
        <v>0</v>
      </c>
      <c r="H16" s="1396">
        <v>0</v>
      </c>
      <c r="I16" s="1396">
        <v>0</v>
      </c>
      <c r="J16" s="1396">
        <v>0</v>
      </c>
      <c r="K16" s="1396">
        <v>0</v>
      </c>
      <c r="L16" s="1396">
        <v>0</v>
      </c>
      <c r="M16" s="1396">
        <v>0</v>
      </c>
      <c r="N16" s="1396">
        <v>0</v>
      </c>
      <c r="O16" s="1396">
        <v>0</v>
      </c>
      <c r="P16" s="1391">
        <v>0</v>
      </c>
      <c r="Q16" s="1396">
        <v>0</v>
      </c>
      <c r="R16" s="1396">
        <v>0</v>
      </c>
      <c r="S16" s="1391"/>
      <c r="T16" s="1396">
        <v>0</v>
      </c>
      <c r="U16" s="1396">
        <v>0</v>
      </c>
      <c r="V16" s="1396">
        <v>0</v>
      </c>
      <c r="W16" s="1396">
        <v>0</v>
      </c>
      <c r="X16" s="1391">
        <v>0</v>
      </c>
      <c r="Y16" s="1401"/>
      <c r="Z16" s="1396">
        <v>0</v>
      </c>
      <c r="AA16" s="1401"/>
      <c r="AB16" s="168"/>
    </row>
    <row r="17" spans="1:28" s="164" customFormat="1" ht="39" customHeight="1">
      <c r="A17" s="159" t="s">
        <v>391</v>
      </c>
      <c r="B17" s="160" t="s">
        <v>378</v>
      </c>
      <c r="C17" s="1396">
        <v>0</v>
      </c>
      <c r="D17" s="1396">
        <v>3806.0829700000004</v>
      </c>
      <c r="E17" s="1396">
        <v>0</v>
      </c>
      <c r="F17" s="1396">
        <v>0</v>
      </c>
      <c r="G17" s="1396">
        <v>0</v>
      </c>
      <c r="H17" s="1396">
        <v>0</v>
      </c>
      <c r="I17" s="1396">
        <v>0</v>
      </c>
      <c r="J17" s="1396">
        <v>0</v>
      </c>
      <c r="K17" s="1396">
        <v>0</v>
      </c>
      <c r="L17" s="1396">
        <v>0</v>
      </c>
      <c r="M17" s="1396">
        <v>0</v>
      </c>
      <c r="N17" s="1396">
        <v>0</v>
      </c>
      <c r="O17" s="1396">
        <v>0</v>
      </c>
      <c r="P17" s="1391">
        <v>0</v>
      </c>
      <c r="Q17" s="1396">
        <v>0</v>
      </c>
      <c r="R17" s="1396">
        <v>0</v>
      </c>
      <c r="S17" s="1391"/>
      <c r="T17" s="1396">
        <v>0</v>
      </c>
      <c r="U17" s="1396">
        <v>0</v>
      </c>
      <c r="V17" s="1396">
        <v>355696.07900000003</v>
      </c>
      <c r="W17" s="1396">
        <v>0</v>
      </c>
      <c r="X17" s="1391">
        <v>0</v>
      </c>
      <c r="Y17" s="1399">
        <v>359502.16197000002</v>
      </c>
      <c r="Z17" s="1396">
        <v>0</v>
      </c>
      <c r="AA17" s="1399">
        <v>359502.16197000002</v>
      </c>
      <c r="AB17" s="168"/>
    </row>
    <row r="18" spans="1:28" s="164" customFormat="1" ht="39" customHeight="1">
      <c r="A18" s="159" t="s">
        <v>392</v>
      </c>
      <c r="B18" s="160" t="s">
        <v>380</v>
      </c>
      <c r="C18" s="1396">
        <v>0</v>
      </c>
      <c r="D18" s="1396">
        <v>0</v>
      </c>
      <c r="E18" s="1396">
        <v>0</v>
      </c>
      <c r="F18" s="1396">
        <v>0</v>
      </c>
      <c r="G18" s="1396">
        <v>0</v>
      </c>
      <c r="H18" s="1396">
        <v>0</v>
      </c>
      <c r="I18" s="1396">
        <v>0</v>
      </c>
      <c r="J18" s="1396">
        <v>0</v>
      </c>
      <c r="K18" s="1396">
        <v>0</v>
      </c>
      <c r="L18" s="1396">
        <v>0</v>
      </c>
      <c r="M18" s="1396">
        <v>0</v>
      </c>
      <c r="N18" s="1396">
        <v>0</v>
      </c>
      <c r="O18" s="1396">
        <v>0</v>
      </c>
      <c r="P18" s="1391">
        <v>0</v>
      </c>
      <c r="Q18" s="1396">
        <v>0</v>
      </c>
      <c r="R18" s="1396">
        <v>0</v>
      </c>
      <c r="S18" s="1391"/>
      <c r="T18" s="1396">
        <v>0</v>
      </c>
      <c r="U18" s="1396">
        <v>0</v>
      </c>
      <c r="V18" s="1396">
        <v>0</v>
      </c>
      <c r="W18" s="1396">
        <v>0</v>
      </c>
      <c r="X18" s="1391">
        <v>0</v>
      </c>
      <c r="Y18" s="1399">
        <v>0</v>
      </c>
      <c r="Z18" s="1396">
        <v>0</v>
      </c>
      <c r="AA18" s="1399">
        <v>0</v>
      </c>
      <c r="AB18" s="168"/>
    </row>
    <row r="19" spans="1:28" s="164" customFormat="1" ht="39" customHeight="1">
      <c r="A19" s="159" t="s">
        <v>393</v>
      </c>
      <c r="B19" s="160" t="s">
        <v>382</v>
      </c>
      <c r="C19" s="1396">
        <v>0</v>
      </c>
      <c r="D19" s="1396">
        <v>0</v>
      </c>
      <c r="E19" s="1396">
        <v>0</v>
      </c>
      <c r="F19" s="1396">
        <v>0</v>
      </c>
      <c r="G19" s="1396">
        <v>0</v>
      </c>
      <c r="H19" s="1396">
        <v>0</v>
      </c>
      <c r="I19" s="1396">
        <v>0</v>
      </c>
      <c r="J19" s="1396">
        <v>0</v>
      </c>
      <c r="K19" s="1396">
        <v>0</v>
      </c>
      <c r="L19" s="1396">
        <v>0</v>
      </c>
      <c r="M19" s="1396">
        <v>0</v>
      </c>
      <c r="N19" s="1396">
        <v>0</v>
      </c>
      <c r="O19" s="1396">
        <v>0</v>
      </c>
      <c r="P19" s="1391">
        <v>0</v>
      </c>
      <c r="Q19" s="1396">
        <v>0</v>
      </c>
      <c r="R19" s="1396">
        <v>0</v>
      </c>
      <c r="S19" s="1391"/>
      <c r="T19" s="1396">
        <v>0</v>
      </c>
      <c r="U19" s="1396">
        <v>0</v>
      </c>
      <c r="V19" s="1396">
        <v>0</v>
      </c>
      <c r="W19" s="1396">
        <v>0</v>
      </c>
      <c r="X19" s="1391">
        <v>0</v>
      </c>
      <c r="Y19" s="1399">
        <v>0</v>
      </c>
      <c r="Z19" s="1396">
        <v>0</v>
      </c>
      <c r="AA19" s="1399">
        <v>0</v>
      </c>
      <c r="AB19" s="168"/>
    </row>
    <row r="20" spans="1:28" s="164" customFormat="1" ht="39" customHeight="1">
      <c r="A20" s="159" t="s">
        <v>394</v>
      </c>
      <c r="B20" s="160" t="s">
        <v>384</v>
      </c>
      <c r="C20" s="1397">
        <v>0</v>
      </c>
      <c r="D20" s="1397">
        <v>3806.0829700000004</v>
      </c>
      <c r="E20" s="1397">
        <v>0</v>
      </c>
      <c r="F20" s="1397">
        <v>0</v>
      </c>
      <c r="G20" s="1397">
        <v>0</v>
      </c>
      <c r="H20" s="1397">
        <v>0</v>
      </c>
      <c r="I20" s="1397">
        <v>0</v>
      </c>
      <c r="J20" s="1397">
        <v>0</v>
      </c>
      <c r="K20" s="1397">
        <v>0</v>
      </c>
      <c r="L20" s="1397">
        <v>0</v>
      </c>
      <c r="M20" s="1397">
        <v>0</v>
      </c>
      <c r="N20" s="1397">
        <v>0</v>
      </c>
      <c r="O20" s="1397">
        <v>0</v>
      </c>
      <c r="P20" s="1394">
        <v>0</v>
      </c>
      <c r="Q20" s="1397">
        <v>0</v>
      </c>
      <c r="R20" s="1397">
        <v>0</v>
      </c>
      <c r="S20" s="1394"/>
      <c r="T20" s="1397">
        <v>0</v>
      </c>
      <c r="U20" s="1397">
        <v>0</v>
      </c>
      <c r="V20" s="1397">
        <v>355696.07900000003</v>
      </c>
      <c r="W20" s="1397">
        <v>0</v>
      </c>
      <c r="X20" s="1394">
        <v>0</v>
      </c>
      <c r="Y20" s="1400">
        <v>359502.16197000002</v>
      </c>
      <c r="Z20" s="1397">
        <v>0</v>
      </c>
      <c r="AA20" s="1400">
        <v>359502.16197000002</v>
      </c>
      <c r="AB20" s="168"/>
    </row>
    <row r="21" spans="1:28" s="164" customFormat="1" ht="47.25" customHeight="1">
      <c r="A21" s="167" t="s">
        <v>395</v>
      </c>
      <c r="B21" s="163" t="s">
        <v>396</v>
      </c>
      <c r="C21" s="1396"/>
      <c r="D21" s="1396"/>
      <c r="E21" s="1396"/>
      <c r="F21" s="1396"/>
      <c r="G21" s="1396"/>
      <c r="H21" s="1396"/>
      <c r="I21" s="1396"/>
      <c r="J21" s="1396"/>
      <c r="K21" s="1396"/>
      <c r="L21" s="1396"/>
      <c r="M21" s="1396"/>
      <c r="N21" s="1396"/>
      <c r="O21" s="1396"/>
      <c r="P21" s="1396"/>
      <c r="Q21" s="1396"/>
      <c r="R21" s="1396"/>
      <c r="S21" s="1396"/>
      <c r="T21" s="1396"/>
      <c r="U21" s="1396"/>
      <c r="V21" s="1396"/>
      <c r="W21" s="1396"/>
      <c r="X21" s="1396"/>
      <c r="Y21" s="1401"/>
      <c r="Z21" s="1396"/>
      <c r="AA21" s="1401"/>
    </row>
    <row r="22" spans="1:28" s="164" customFormat="1" ht="39" customHeight="1">
      <c r="A22" s="159" t="s">
        <v>397</v>
      </c>
      <c r="B22" s="160" t="s">
        <v>378</v>
      </c>
      <c r="C22" s="1396">
        <v>0</v>
      </c>
      <c r="D22" s="1396">
        <v>1040948.14798</v>
      </c>
      <c r="E22" s="1396">
        <v>0</v>
      </c>
      <c r="F22" s="1396">
        <v>0</v>
      </c>
      <c r="G22" s="1396">
        <v>0</v>
      </c>
      <c r="H22" s="1396">
        <v>0</v>
      </c>
      <c r="I22" s="1396">
        <v>0</v>
      </c>
      <c r="J22" s="1396">
        <v>0</v>
      </c>
      <c r="K22" s="1396">
        <v>0</v>
      </c>
      <c r="L22" s="1396">
        <v>158882.73401000001</v>
      </c>
      <c r="M22" s="1396">
        <v>0</v>
      </c>
      <c r="N22" s="1396">
        <v>38744.897280000005</v>
      </c>
      <c r="O22" s="1396">
        <v>0</v>
      </c>
      <c r="P22" s="1396">
        <v>0</v>
      </c>
      <c r="Q22" s="1396">
        <v>0</v>
      </c>
      <c r="R22" s="1396">
        <v>0</v>
      </c>
      <c r="S22" s="1396">
        <v>0</v>
      </c>
      <c r="T22" s="1396">
        <v>0</v>
      </c>
      <c r="U22" s="1396">
        <v>0</v>
      </c>
      <c r="V22" s="1396">
        <v>844810.74900000007</v>
      </c>
      <c r="W22" s="1396">
        <v>0</v>
      </c>
      <c r="X22" s="1396">
        <v>0</v>
      </c>
      <c r="Y22" s="1399">
        <v>2083386.5282700001</v>
      </c>
      <c r="Z22" s="1396">
        <v>0</v>
      </c>
      <c r="AA22" s="1399">
        <v>2083386.5282700001</v>
      </c>
    </row>
    <row r="23" spans="1:28" s="164" customFormat="1" ht="39" customHeight="1">
      <c r="A23" s="159" t="s">
        <v>398</v>
      </c>
      <c r="B23" s="160" t="s">
        <v>380</v>
      </c>
      <c r="C23" s="1396">
        <v>0</v>
      </c>
      <c r="D23" s="1396">
        <v>0</v>
      </c>
      <c r="E23" s="1396">
        <v>0</v>
      </c>
      <c r="F23" s="1396">
        <v>0</v>
      </c>
      <c r="G23" s="1396">
        <v>0</v>
      </c>
      <c r="H23" s="1396">
        <v>0</v>
      </c>
      <c r="I23" s="1396">
        <v>0</v>
      </c>
      <c r="J23" s="1396">
        <v>0</v>
      </c>
      <c r="K23" s="1396">
        <v>0</v>
      </c>
      <c r="L23" s="1396">
        <v>0</v>
      </c>
      <c r="M23" s="1396">
        <v>0</v>
      </c>
      <c r="N23" s="1396">
        <v>0</v>
      </c>
      <c r="O23" s="1396">
        <v>0</v>
      </c>
      <c r="P23" s="1396">
        <v>0</v>
      </c>
      <c r="Q23" s="1396">
        <v>0</v>
      </c>
      <c r="R23" s="1396">
        <v>0</v>
      </c>
      <c r="S23" s="1396">
        <v>0</v>
      </c>
      <c r="T23" s="1396">
        <v>0</v>
      </c>
      <c r="U23" s="1396">
        <v>0</v>
      </c>
      <c r="V23" s="1396">
        <v>0</v>
      </c>
      <c r="W23" s="1396">
        <v>0</v>
      </c>
      <c r="X23" s="1396">
        <v>0</v>
      </c>
      <c r="Y23" s="1399">
        <v>0</v>
      </c>
      <c r="Z23" s="1396">
        <v>0</v>
      </c>
      <c r="AA23" s="1399">
        <v>0</v>
      </c>
    </row>
    <row r="24" spans="1:28" s="168" customFormat="1" ht="39" customHeight="1">
      <c r="A24" s="159" t="s">
        <v>399</v>
      </c>
      <c r="B24" s="160" t="s">
        <v>382</v>
      </c>
      <c r="C24" s="1396">
        <v>0</v>
      </c>
      <c r="D24" s="1396">
        <v>20627.637298100002</v>
      </c>
      <c r="E24" s="1396">
        <v>0</v>
      </c>
      <c r="F24" s="1396">
        <v>0</v>
      </c>
      <c r="G24" s="1396">
        <v>0</v>
      </c>
      <c r="H24" s="1396">
        <v>0</v>
      </c>
      <c r="I24" s="1396">
        <v>0</v>
      </c>
      <c r="J24" s="1396">
        <v>0</v>
      </c>
      <c r="K24" s="1396">
        <v>0</v>
      </c>
      <c r="L24" s="1396">
        <v>250.97570000000002</v>
      </c>
      <c r="M24" s="1396">
        <v>0</v>
      </c>
      <c r="N24" s="1396">
        <v>0</v>
      </c>
      <c r="O24" s="1396">
        <v>0</v>
      </c>
      <c r="P24" s="1396">
        <v>0</v>
      </c>
      <c r="Q24" s="1396">
        <v>0</v>
      </c>
      <c r="R24" s="1396">
        <v>0</v>
      </c>
      <c r="S24" s="1396">
        <v>0</v>
      </c>
      <c r="T24" s="1396">
        <v>0</v>
      </c>
      <c r="U24" s="1396">
        <v>0</v>
      </c>
      <c r="V24" s="1396">
        <v>0</v>
      </c>
      <c r="W24" s="1396">
        <v>0</v>
      </c>
      <c r="X24" s="1396">
        <v>0</v>
      </c>
      <c r="Y24" s="1399">
        <v>20878.612998100001</v>
      </c>
      <c r="Z24" s="1396">
        <v>0</v>
      </c>
      <c r="AA24" s="1399">
        <v>20878.612998100001</v>
      </c>
    </row>
    <row r="25" spans="1:28" s="168" customFormat="1" ht="47.25" customHeight="1">
      <c r="A25" s="169" t="s">
        <v>400</v>
      </c>
      <c r="B25" s="170" t="s">
        <v>384</v>
      </c>
      <c r="C25" s="1397">
        <v>0</v>
      </c>
      <c r="D25" s="1397">
        <v>1020320.5106819</v>
      </c>
      <c r="E25" s="1397">
        <v>0</v>
      </c>
      <c r="F25" s="1397">
        <v>0</v>
      </c>
      <c r="G25" s="1397">
        <v>0</v>
      </c>
      <c r="H25" s="1397">
        <v>0</v>
      </c>
      <c r="I25" s="1397">
        <v>0</v>
      </c>
      <c r="J25" s="1397">
        <v>0</v>
      </c>
      <c r="K25" s="1397">
        <v>0</v>
      </c>
      <c r="L25" s="1397">
        <v>158631.75831</v>
      </c>
      <c r="M25" s="1397">
        <v>0</v>
      </c>
      <c r="N25" s="1397">
        <v>38744.897280000005</v>
      </c>
      <c r="O25" s="1397">
        <v>0</v>
      </c>
      <c r="P25" s="1397">
        <v>0</v>
      </c>
      <c r="Q25" s="1397">
        <v>0</v>
      </c>
      <c r="R25" s="1397">
        <v>0</v>
      </c>
      <c r="S25" s="1397">
        <v>0</v>
      </c>
      <c r="T25" s="1397">
        <v>0</v>
      </c>
      <c r="U25" s="1397">
        <v>0</v>
      </c>
      <c r="V25" s="1397">
        <v>844810.74900000007</v>
      </c>
      <c r="W25" s="1397">
        <v>0</v>
      </c>
      <c r="X25" s="1397">
        <v>0</v>
      </c>
      <c r="Y25" s="1400">
        <v>2062507.9152718999</v>
      </c>
      <c r="Z25" s="1397">
        <v>0</v>
      </c>
      <c r="AA25" s="1400">
        <v>2062507.9152718999</v>
      </c>
    </row>
    <row r="27" spans="1:28">
      <c r="J27" s="77"/>
    </row>
    <row r="28" spans="1:28">
      <c r="J28" s="77"/>
    </row>
    <row r="29" spans="1:28">
      <c r="J29" s="77"/>
    </row>
    <row r="30" spans="1:28">
      <c r="J30" s="77"/>
    </row>
    <row r="31" spans="1:28">
      <c r="J31" s="77"/>
    </row>
    <row r="32" spans="1:28">
      <c r="J32" s="77"/>
    </row>
    <row r="33" spans="10:10">
      <c r="J33" s="77"/>
    </row>
    <row r="34" spans="10:10">
      <c r="J34" s="77"/>
    </row>
    <row r="35" spans="10:10">
      <c r="J35" s="77"/>
    </row>
    <row r="36" spans="10:10">
      <c r="J36" s="77"/>
    </row>
    <row r="37" spans="10:10">
      <c r="J37" s="77"/>
    </row>
    <row r="38" spans="10:10">
      <c r="J38" s="77"/>
    </row>
    <row r="39" spans="10:10">
      <c r="J39" s="77"/>
    </row>
    <row r="40" spans="10:10">
      <c r="J40" s="77"/>
    </row>
    <row r="41" spans="10:10">
      <c r="J41" s="77"/>
    </row>
    <row r="42" spans="10:10">
      <c r="J42" s="77"/>
    </row>
    <row r="43" spans="10:10">
      <c r="J43" s="77"/>
    </row>
    <row r="44" spans="10:10">
      <c r="J44" s="77"/>
    </row>
    <row r="45" spans="10:10">
      <c r="J45" s="77"/>
    </row>
  </sheetData>
  <mergeCells count="8">
    <mergeCell ref="A1:K1"/>
    <mergeCell ref="A2:K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04" bottom="0" header="0.511811023622047" footer="0.511811023622047"/>
  <pageSetup paperSize="9" scale="38" orientation="landscape" horizontalDpi="200" verticalDpi="200" r:id="rId1"/>
  <headerFooter alignWithMargins="0">
    <oddFooter>&amp;C&amp;16 31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D45"/>
  <sheetViews>
    <sheetView view="pageBreakPreview" zoomScale="55" zoomScaleNormal="85" zoomScaleSheetLayoutView="55" workbookViewId="0">
      <pane xSplit="2" ySplit="5" topLeftCell="C6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ColWidth="9" defaultRowHeight="24"/>
  <cols>
    <col min="1" max="1" width="36.42578125" style="157" customWidth="1"/>
    <col min="2" max="2" width="32.85546875" style="157" hidden="1" customWidth="1"/>
    <col min="3" max="3" width="14.42578125" style="157" customWidth="1"/>
    <col min="4" max="4" width="16.7109375" style="157" bestFit="1" customWidth="1"/>
    <col min="5" max="5" width="11.5703125" style="157" customWidth="1"/>
    <col min="6" max="6" width="15.28515625" style="157" customWidth="1"/>
    <col min="7" max="7" width="13.7109375" style="157" customWidth="1"/>
    <col min="8" max="8" width="13.7109375" style="712" customWidth="1"/>
    <col min="9" max="9" width="13.7109375" style="157" customWidth="1"/>
    <col min="10" max="10" width="13.7109375" style="712" customWidth="1"/>
    <col min="11" max="13" width="13.7109375" style="157" customWidth="1"/>
    <col min="14" max="15" width="15.28515625" style="157" customWidth="1"/>
    <col min="16" max="16" width="13.7109375" style="157" customWidth="1"/>
    <col min="17" max="17" width="13.42578125" style="157" bestFit="1" customWidth="1"/>
    <col min="18" max="19" width="11.5703125" style="157" customWidth="1"/>
    <col min="20" max="21" width="13.7109375" style="157" customWidth="1"/>
    <col min="22" max="22" width="15.28515625" style="157" customWidth="1"/>
    <col min="23" max="24" width="13.7109375" style="157" customWidth="1"/>
    <col min="25" max="25" width="17" style="157" customWidth="1"/>
    <col min="26" max="26" width="11.5703125" style="157" customWidth="1"/>
    <col min="27" max="27" width="17" style="157" customWidth="1"/>
    <col min="28" max="28" width="9" style="157"/>
    <col min="29" max="29" width="10.140625" style="157" bestFit="1" customWidth="1"/>
    <col min="30" max="16384" width="9" style="157"/>
  </cols>
  <sheetData>
    <row r="1" spans="1:30" s="1406" customFormat="1" ht="36.75">
      <c r="A1" s="1803" t="s">
        <v>826</v>
      </c>
      <c r="B1" s="1803"/>
      <c r="C1" s="1803"/>
      <c r="D1" s="1803"/>
      <c r="E1" s="1803"/>
      <c r="F1" s="1803"/>
      <c r="G1" s="1803"/>
      <c r="H1" s="1405"/>
      <c r="J1" s="1405"/>
    </row>
    <row r="2" spans="1:30" s="1406" customFormat="1" ht="36.75">
      <c r="A2" s="1803" t="s">
        <v>935</v>
      </c>
      <c r="B2" s="1803"/>
      <c r="C2" s="1803"/>
      <c r="D2" s="1803"/>
      <c r="E2" s="1803"/>
      <c r="F2" s="1803"/>
      <c r="G2" s="1803"/>
      <c r="H2" s="1405"/>
      <c r="J2" s="1405"/>
    </row>
    <row r="3" spans="1:30">
      <c r="A3" s="789"/>
      <c r="B3" s="789"/>
      <c r="C3" s="77"/>
      <c r="D3" s="77"/>
      <c r="E3" s="77"/>
      <c r="F3" s="77"/>
      <c r="G3" s="77"/>
      <c r="H3" s="702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1773" t="s">
        <v>510</v>
      </c>
      <c r="Z3" s="1773"/>
      <c r="AA3" s="1773"/>
    </row>
    <row r="4" spans="1:30" ht="33.75" customHeight="1">
      <c r="A4" s="1804" t="s">
        <v>0</v>
      </c>
      <c r="B4" s="1805"/>
      <c r="C4" s="1784" t="s">
        <v>371</v>
      </c>
      <c r="D4" s="1784"/>
      <c r="E4" s="1784"/>
      <c r="F4" s="1784"/>
      <c r="G4" s="1784"/>
      <c r="H4" s="1784"/>
      <c r="I4" s="1784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5" t="s">
        <v>268</v>
      </c>
      <c r="Z4" s="1787" t="s">
        <v>375</v>
      </c>
      <c r="AA4" s="1785" t="s">
        <v>401</v>
      </c>
    </row>
    <row r="5" spans="1:30" ht="33.75" customHeight="1">
      <c r="A5" s="1806"/>
      <c r="B5" s="1807"/>
      <c r="C5" s="155" t="s">
        <v>771</v>
      </c>
      <c r="D5" s="155" t="s">
        <v>169</v>
      </c>
      <c r="E5" s="155" t="s">
        <v>282</v>
      </c>
      <c r="F5" s="155" t="s">
        <v>171</v>
      </c>
      <c r="G5" s="155" t="s">
        <v>172</v>
      </c>
      <c r="H5" s="731" t="s">
        <v>173</v>
      </c>
      <c r="I5" s="155" t="s">
        <v>174</v>
      </c>
      <c r="J5" s="155" t="s">
        <v>175</v>
      </c>
      <c r="K5" s="155" t="s">
        <v>176</v>
      </c>
      <c r="L5" s="155" t="s">
        <v>177</v>
      </c>
      <c r="M5" s="155" t="s">
        <v>178</v>
      </c>
      <c r="N5" s="155" t="s">
        <v>179</v>
      </c>
      <c r="O5" s="155" t="s">
        <v>180</v>
      </c>
      <c r="P5" s="695" t="s">
        <v>181</v>
      </c>
      <c r="Q5" s="155" t="s">
        <v>182</v>
      </c>
      <c r="R5" s="155" t="s">
        <v>183</v>
      </c>
      <c r="S5" s="155" t="s">
        <v>184</v>
      </c>
      <c r="T5" s="155" t="s">
        <v>768</v>
      </c>
      <c r="U5" s="155" t="s">
        <v>185</v>
      </c>
      <c r="V5" s="155" t="s">
        <v>186</v>
      </c>
      <c r="W5" s="155" t="s">
        <v>187</v>
      </c>
      <c r="X5" s="155" t="s">
        <v>885</v>
      </c>
      <c r="Y5" s="1786"/>
      <c r="Z5" s="1788"/>
      <c r="AA5" s="1789"/>
    </row>
    <row r="6" spans="1:30" s="956" customFormat="1" ht="51" customHeight="1">
      <c r="A6" s="922" t="s">
        <v>372</v>
      </c>
      <c r="B6" s="923" t="s">
        <v>376</v>
      </c>
      <c r="C6" s="444"/>
      <c r="D6" s="444"/>
      <c r="E6" s="444"/>
      <c r="F6" s="444"/>
      <c r="G6" s="444"/>
      <c r="H6" s="732"/>
      <c r="I6" s="444"/>
      <c r="J6" s="444">
        <v>0</v>
      </c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713"/>
      <c r="Z6" s="444"/>
      <c r="AA6" s="713"/>
    </row>
    <row r="7" spans="1:30" s="956" customFormat="1" ht="51" customHeight="1">
      <c r="A7" s="228" t="s">
        <v>377</v>
      </c>
      <c r="B7" s="556" t="s">
        <v>378</v>
      </c>
      <c r="C7" s="443">
        <v>34362.843000000001</v>
      </c>
      <c r="D7" s="443">
        <v>3464593.7426700001</v>
      </c>
      <c r="E7" s="1396">
        <v>0</v>
      </c>
      <c r="F7" s="443">
        <v>178250.41946</v>
      </c>
      <c r="G7" s="443">
        <v>44766.798999999999</v>
      </c>
      <c r="H7" s="1402">
        <v>0</v>
      </c>
      <c r="I7" s="443">
        <v>373.81069000000002</v>
      </c>
      <c r="J7" s="443">
        <v>163556.24802999996</v>
      </c>
      <c r="K7" s="443">
        <v>22511.656210000001</v>
      </c>
      <c r="L7" s="443">
        <v>19421.267350000002</v>
      </c>
      <c r="M7" s="443">
        <v>1778.3810000000001</v>
      </c>
      <c r="N7" s="443">
        <v>270310.72561999998</v>
      </c>
      <c r="O7" s="443">
        <v>198784.88668</v>
      </c>
      <c r="P7" s="443">
        <v>16870.08541</v>
      </c>
      <c r="Q7" s="443">
        <v>19673.071</v>
      </c>
      <c r="R7" s="1396">
        <v>0</v>
      </c>
      <c r="S7" s="1396"/>
      <c r="T7" s="443">
        <v>31459.472089999999</v>
      </c>
      <c r="U7" s="443">
        <v>51534.092209999995</v>
      </c>
      <c r="V7" s="443">
        <v>277972.76</v>
      </c>
      <c r="W7" s="443">
        <v>34222.36</v>
      </c>
      <c r="X7" s="443">
        <v>20312.896519999998</v>
      </c>
      <c r="Y7" s="714">
        <v>4850755.5169400014</v>
      </c>
      <c r="Z7" s="1396">
        <v>0</v>
      </c>
      <c r="AA7" s="714">
        <v>4850755.5169400014</v>
      </c>
    </row>
    <row r="8" spans="1:30" s="786" customFormat="1" ht="51" customHeight="1">
      <c r="A8" s="228" t="s">
        <v>379</v>
      </c>
      <c r="B8" s="556" t="s">
        <v>380</v>
      </c>
      <c r="C8" s="1396">
        <v>0</v>
      </c>
      <c r="D8" s="1396">
        <v>0</v>
      </c>
      <c r="E8" s="1396">
        <v>0</v>
      </c>
      <c r="F8" s="1396">
        <v>0</v>
      </c>
      <c r="G8" s="1396">
        <v>0</v>
      </c>
      <c r="H8" s="1402">
        <v>0</v>
      </c>
      <c r="I8" s="1396">
        <v>0</v>
      </c>
      <c r="J8" s="1396">
        <v>0</v>
      </c>
      <c r="K8" s="1396">
        <v>0</v>
      </c>
      <c r="L8" s="1396">
        <v>0</v>
      </c>
      <c r="M8" s="1396">
        <v>0</v>
      </c>
      <c r="N8" s="1396">
        <v>0</v>
      </c>
      <c r="O8" s="1396">
        <v>0</v>
      </c>
      <c r="P8" s="1396">
        <v>0</v>
      </c>
      <c r="Q8" s="1396">
        <v>0</v>
      </c>
      <c r="R8" s="1396">
        <v>0</v>
      </c>
      <c r="S8" s="1396"/>
      <c r="T8" s="1396">
        <v>0</v>
      </c>
      <c r="U8" s="1396">
        <v>0</v>
      </c>
      <c r="V8" s="1396">
        <v>0</v>
      </c>
      <c r="W8" s="1396">
        <v>0</v>
      </c>
      <c r="X8" s="1396">
        <v>0</v>
      </c>
      <c r="Y8" s="714">
        <v>0</v>
      </c>
      <c r="Z8" s="1396">
        <v>0</v>
      </c>
      <c r="AA8" s="714">
        <v>0</v>
      </c>
      <c r="AC8" s="956"/>
      <c r="AD8" s="956"/>
    </row>
    <row r="9" spans="1:30" s="786" customFormat="1" ht="51" customHeight="1">
      <c r="A9" s="228" t="s">
        <v>381</v>
      </c>
      <c r="B9" s="556" t="s">
        <v>382</v>
      </c>
      <c r="C9" s="443">
        <v>64.351969999999994</v>
      </c>
      <c r="D9" s="443">
        <v>175283.65406999999</v>
      </c>
      <c r="E9" s="1396">
        <v>0</v>
      </c>
      <c r="F9" s="443">
        <v>9544.541580000001</v>
      </c>
      <c r="G9" s="1396">
        <v>0</v>
      </c>
      <c r="H9" s="1402">
        <v>0</v>
      </c>
      <c r="I9" s="443">
        <v>119.63364999999999</v>
      </c>
      <c r="J9" s="443">
        <v>21324.497890000002</v>
      </c>
      <c r="K9" s="1396">
        <v>0</v>
      </c>
      <c r="L9" s="613">
        <v>-65.303110000000004</v>
      </c>
      <c r="M9" s="1396">
        <v>0</v>
      </c>
      <c r="N9" s="443">
        <v>14586.513165</v>
      </c>
      <c r="O9" s="443">
        <v>5658.6061600000003</v>
      </c>
      <c r="P9" s="443">
        <v>926.05213000000003</v>
      </c>
      <c r="Q9" s="443">
        <v>1452.91085</v>
      </c>
      <c r="R9" s="1396">
        <v>0</v>
      </c>
      <c r="S9" s="1396"/>
      <c r="T9" s="443">
        <v>33707.158210000001</v>
      </c>
      <c r="U9" s="443">
        <v>0</v>
      </c>
      <c r="V9" s="1396">
        <v>0</v>
      </c>
      <c r="W9" s="443">
        <v>947.42015000000004</v>
      </c>
      <c r="X9" s="443">
        <v>242.59491000000003</v>
      </c>
      <c r="Y9" s="714">
        <v>263792.63162499998</v>
      </c>
      <c r="Z9" s="1396">
        <v>0</v>
      </c>
      <c r="AA9" s="714">
        <v>263792.63162499998</v>
      </c>
      <c r="AC9" s="956"/>
      <c r="AD9" s="956"/>
    </row>
    <row r="10" spans="1:30" s="786" customFormat="1" ht="51" customHeight="1">
      <c r="A10" s="228" t="s">
        <v>383</v>
      </c>
      <c r="B10" s="556" t="s">
        <v>384</v>
      </c>
      <c r="C10" s="445">
        <v>34298.491030000005</v>
      </c>
      <c r="D10" s="445">
        <v>3289310.0885999999</v>
      </c>
      <c r="E10" s="1397">
        <v>0</v>
      </c>
      <c r="F10" s="445">
        <v>168705.87787999999</v>
      </c>
      <c r="G10" s="445">
        <v>44766.798999999999</v>
      </c>
      <c r="H10" s="1403">
        <v>0</v>
      </c>
      <c r="I10" s="445">
        <v>254.17704000000001</v>
      </c>
      <c r="J10" s="445">
        <v>142231.75013999999</v>
      </c>
      <c r="K10" s="445">
        <v>22511.656210000001</v>
      </c>
      <c r="L10" s="445">
        <v>19486.570460000003</v>
      </c>
      <c r="M10" s="445">
        <v>1778.3810000000001</v>
      </c>
      <c r="N10" s="445">
        <v>255724.212455</v>
      </c>
      <c r="O10" s="445">
        <v>193126.28052</v>
      </c>
      <c r="P10" s="445">
        <v>15944.03328</v>
      </c>
      <c r="Q10" s="445">
        <v>18220.16015</v>
      </c>
      <c r="R10" s="1397">
        <v>0</v>
      </c>
      <c r="S10" s="1397"/>
      <c r="T10" s="701">
        <v>-2247.6861200000012</v>
      </c>
      <c r="U10" s="445">
        <v>51534.092209999995</v>
      </c>
      <c r="V10" s="445">
        <v>277972.76</v>
      </c>
      <c r="W10" s="445">
        <v>33274.939850000002</v>
      </c>
      <c r="X10" s="445">
        <v>20070.301609999999</v>
      </c>
      <c r="Y10" s="715">
        <v>4586962.885315001</v>
      </c>
      <c r="Z10" s="1397">
        <v>0</v>
      </c>
      <c r="AA10" s="715">
        <v>4586962.885315001</v>
      </c>
      <c r="AC10" s="956"/>
      <c r="AD10" s="956"/>
    </row>
    <row r="11" spans="1:30" s="786" customFormat="1" ht="51" customHeight="1">
      <c r="A11" s="925" t="s">
        <v>373</v>
      </c>
      <c r="B11" s="923" t="s">
        <v>385</v>
      </c>
      <c r="C11" s="443"/>
      <c r="D11" s="443"/>
      <c r="E11" s="443"/>
      <c r="F11" s="443"/>
      <c r="G11" s="443"/>
      <c r="H11" s="733"/>
      <c r="I11" s="443"/>
      <c r="J11" s="443">
        <v>0</v>
      </c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716"/>
      <c r="Z11" s="443"/>
      <c r="AA11" s="716"/>
      <c r="AC11" s="956"/>
      <c r="AD11" s="956"/>
    </row>
    <row r="12" spans="1:30" s="786" customFormat="1" ht="51" customHeight="1">
      <c r="A12" s="228" t="s">
        <v>386</v>
      </c>
      <c r="B12" s="556" t="s">
        <v>378</v>
      </c>
      <c r="C12" s="1396">
        <v>0</v>
      </c>
      <c r="D12" s="1396">
        <v>0</v>
      </c>
      <c r="E12" s="1396">
        <v>0</v>
      </c>
      <c r="F12" s="1396">
        <v>0</v>
      </c>
      <c r="G12" s="1396">
        <v>0</v>
      </c>
      <c r="H12" s="1402">
        <v>292.52300000000002</v>
      </c>
      <c r="I12" s="1396">
        <v>0</v>
      </c>
      <c r="J12" s="1396">
        <v>0</v>
      </c>
      <c r="K12" s="1396">
        <v>0</v>
      </c>
      <c r="L12" s="1396">
        <v>0</v>
      </c>
      <c r="M12" s="1396">
        <v>0</v>
      </c>
      <c r="N12" s="1396">
        <v>0</v>
      </c>
      <c r="O12" s="1396">
        <v>0</v>
      </c>
      <c r="P12" s="1396">
        <v>0</v>
      </c>
      <c r="Q12" s="1396">
        <v>0</v>
      </c>
      <c r="R12" s="1396">
        <v>0</v>
      </c>
      <c r="S12" s="1396"/>
      <c r="T12" s="1396">
        <v>0</v>
      </c>
      <c r="U12" s="1396">
        <v>0</v>
      </c>
      <c r="V12" s="1396">
        <v>0</v>
      </c>
      <c r="W12" s="1396">
        <v>40308.417999999998</v>
      </c>
      <c r="X12" s="1396">
        <v>0</v>
      </c>
      <c r="Y12" s="1399">
        <v>40600.940999999999</v>
      </c>
      <c r="Z12" s="1396">
        <v>0</v>
      </c>
      <c r="AA12" s="1399">
        <v>40600.940999999999</v>
      </c>
      <c r="AC12" s="956"/>
      <c r="AD12" s="956"/>
    </row>
    <row r="13" spans="1:30" s="786" customFormat="1" ht="51" customHeight="1">
      <c r="A13" s="228" t="s">
        <v>387</v>
      </c>
      <c r="B13" s="556" t="s">
        <v>380</v>
      </c>
      <c r="C13" s="1396">
        <v>0</v>
      </c>
      <c r="D13" s="1396">
        <v>0</v>
      </c>
      <c r="E13" s="1396">
        <v>0</v>
      </c>
      <c r="F13" s="1396">
        <v>0</v>
      </c>
      <c r="G13" s="1396">
        <v>0</v>
      </c>
      <c r="H13" s="1402">
        <v>0</v>
      </c>
      <c r="I13" s="1396">
        <v>0</v>
      </c>
      <c r="J13" s="1396">
        <v>0</v>
      </c>
      <c r="K13" s="1396">
        <v>0</v>
      </c>
      <c r="L13" s="1396">
        <v>0</v>
      </c>
      <c r="M13" s="1396">
        <v>0</v>
      </c>
      <c r="N13" s="1396">
        <v>0</v>
      </c>
      <c r="O13" s="1396">
        <v>0</v>
      </c>
      <c r="P13" s="1396">
        <v>0</v>
      </c>
      <c r="Q13" s="1396">
        <v>0</v>
      </c>
      <c r="R13" s="1396">
        <v>0</v>
      </c>
      <c r="S13" s="1396"/>
      <c r="T13" s="1396">
        <v>0</v>
      </c>
      <c r="U13" s="1396">
        <v>0</v>
      </c>
      <c r="V13" s="1396">
        <v>0</v>
      </c>
      <c r="W13" s="1396">
        <v>0</v>
      </c>
      <c r="X13" s="1396">
        <v>0</v>
      </c>
      <c r="Y13" s="1399">
        <v>0</v>
      </c>
      <c r="Z13" s="1396">
        <v>0</v>
      </c>
      <c r="AA13" s="1399">
        <v>0</v>
      </c>
      <c r="AC13" s="956"/>
      <c r="AD13" s="956"/>
    </row>
    <row r="14" spans="1:30" s="786" customFormat="1" ht="51" customHeight="1">
      <c r="A14" s="228" t="s">
        <v>388</v>
      </c>
      <c r="B14" s="556" t="s">
        <v>382</v>
      </c>
      <c r="C14" s="1396">
        <v>0</v>
      </c>
      <c r="D14" s="1396">
        <v>0</v>
      </c>
      <c r="E14" s="1396">
        <v>0</v>
      </c>
      <c r="F14" s="1396">
        <v>0</v>
      </c>
      <c r="G14" s="1396">
        <v>0</v>
      </c>
      <c r="H14" s="1402">
        <v>0</v>
      </c>
      <c r="I14" s="1396">
        <v>0</v>
      </c>
      <c r="J14" s="1396">
        <v>0</v>
      </c>
      <c r="K14" s="1396">
        <v>0</v>
      </c>
      <c r="L14" s="1396">
        <v>0</v>
      </c>
      <c r="M14" s="1396">
        <v>0</v>
      </c>
      <c r="N14" s="1396">
        <v>0</v>
      </c>
      <c r="O14" s="1396">
        <v>59.1676</v>
      </c>
      <c r="P14" s="1396">
        <v>0</v>
      </c>
      <c r="Q14" s="1396">
        <v>0</v>
      </c>
      <c r="R14" s="1396">
        <v>0</v>
      </c>
      <c r="S14" s="1396"/>
      <c r="T14" s="1396">
        <v>0</v>
      </c>
      <c r="U14" s="1396">
        <v>0</v>
      </c>
      <c r="V14" s="1396">
        <v>0</v>
      </c>
      <c r="W14" s="1396">
        <v>1488.2972299999999</v>
      </c>
      <c r="X14" s="1396">
        <v>0</v>
      </c>
      <c r="Y14" s="1399">
        <v>1547.4648299999999</v>
      </c>
      <c r="Z14" s="1396">
        <v>0</v>
      </c>
      <c r="AA14" s="1399">
        <v>1547.4648299999999</v>
      </c>
      <c r="AC14" s="956"/>
      <c r="AD14" s="956"/>
    </row>
    <row r="15" spans="1:30" s="786" customFormat="1" ht="51" customHeight="1">
      <c r="A15" s="228" t="s">
        <v>389</v>
      </c>
      <c r="B15" s="556" t="s">
        <v>384</v>
      </c>
      <c r="C15" s="1397">
        <v>0</v>
      </c>
      <c r="D15" s="1397">
        <v>0</v>
      </c>
      <c r="E15" s="1397">
        <v>0</v>
      </c>
      <c r="F15" s="1397">
        <v>0</v>
      </c>
      <c r="G15" s="1397">
        <v>0</v>
      </c>
      <c r="H15" s="1403">
        <v>292.52300000000002</v>
      </c>
      <c r="I15" s="1397">
        <v>0</v>
      </c>
      <c r="J15" s="1397">
        <v>0</v>
      </c>
      <c r="K15" s="1397">
        <v>0</v>
      </c>
      <c r="L15" s="1397">
        <v>0</v>
      </c>
      <c r="M15" s="1397">
        <v>0</v>
      </c>
      <c r="N15" s="1397">
        <v>0</v>
      </c>
      <c r="O15" s="1397">
        <v>-59.1676</v>
      </c>
      <c r="P15" s="1397">
        <v>0</v>
      </c>
      <c r="Q15" s="1397">
        <v>0</v>
      </c>
      <c r="R15" s="1397">
        <v>0</v>
      </c>
      <c r="S15" s="1397"/>
      <c r="T15" s="1397">
        <v>0</v>
      </c>
      <c r="U15" s="1397">
        <v>0</v>
      </c>
      <c r="V15" s="1397">
        <v>0</v>
      </c>
      <c r="W15" s="1404">
        <v>38820.120770000001</v>
      </c>
      <c r="X15" s="1397">
        <v>0</v>
      </c>
      <c r="Y15" s="1400">
        <v>39053.476170000002</v>
      </c>
      <c r="Z15" s="1397">
        <v>0</v>
      </c>
      <c r="AA15" s="1400">
        <v>39053.476170000002</v>
      </c>
      <c r="AC15" s="956"/>
      <c r="AD15" s="956"/>
    </row>
    <row r="16" spans="1:30" s="786" customFormat="1" ht="51" customHeight="1">
      <c r="A16" s="925" t="s">
        <v>374</v>
      </c>
      <c r="B16" s="923" t="s">
        <v>390</v>
      </c>
      <c r="C16" s="443"/>
      <c r="D16" s="443"/>
      <c r="E16" s="443"/>
      <c r="F16" s="443"/>
      <c r="G16" s="443"/>
      <c r="H16" s="733"/>
      <c r="I16" s="443"/>
      <c r="J16" s="443">
        <v>0</v>
      </c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716"/>
      <c r="Z16" s="443"/>
      <c r="AA16" s="716"/>
      <c r="AC16" s="956"/>
      <c r="AD16" s="956"/>
    </row>
    <row r="17" spans="1:30" s="786" customFormat="1" ht="51" customHeight="1">
      <c r="A17" s="228" t="s">
        <v>391</v>
      </c>
      <c r="B17" s="556" t="s">
        <v>378</v>
      </c>
      <c r="C17" s="1396">
        <v>0</v>
      </c>
      <c r="D17" s="1396">
        <v>0</v>
      </c>
      <c r="E17" s="1396">
        <v>0</v>
      </c>
      <c r="F17" s="1396">
        <v>0</v>
      </c>
      <c r="G17" s="1396">
        <v>0</v>
      </c>
      <c r="H17" s="1402">
        <v>0</v>
      </c>
      <c r="I17" s="1396">
        <v>0</v>
      </c>
      <c r="J17" s="1396">
        <v>0</v>
      </c>
      <c r="K17" s="1396">
        <v>0</v>
      </c>
      <c r="L17" s="1396">
        <v>0</v>
      </c>
      <c r="M17" s="1396">
        <v>0</v>
      </c>
      <c r="N17" s="1396">
        <v>0</v>
      </c>
      <c r="O17" s="1396">
        <v>0</v>
      </c>
      <c r="P17" s="1396">
        <v>0</v>
      </c>
      <c r="Q17" s="1396">
        <v>0</v>
      </c>
      <c r="R17" s="1396">
        <v>0</v>
      </c>
      <c r="S17" s="1396">
        <v>0</v>
      </c>
      <c r="T17" s="1396">
        <v>0</v>
      </c>
      <c r="U17" s="1396">
        <v>0</v>
      </c>
      <c r="V17" s="1396">
        <v>0</v>
      </c>
      <c r="W17" s="1396">
        <v>0</v>
      </c>
      <c r="X17" s="1396">
        <v>0</v>
      </c>
      <c r="Y17" s="714">
        <v>0</v>
      </c>
      <c r="Z17" s="1396">
        <v>0</v>
      </c>
      <c r="AA17" s="714">
        <v>0</v>
      </c>
      <c r="AC17" s="956"/>
      <c r="AD17" s="956"/>
    </row>
    <row r="18" spans="1:30" s="786" customFormat="1" ht="51" customHeight="1">
      <c r="A18" s="228" t="s">
        <v>392</v>
      </c>
      <c r="B18" s="556" t="s">
        <v>380</v>
      </c>
      <c r="C18" s="1396">
        <v>0</v>
      </c>
      <c r="D18" s="1396">
        <v>0</v>
      </c>
      <c r="E18" s="1396">
        <v>0</v>
      </c>
      <c r="F18" s="1396">
        <v>0</v>
      </c>
      <c r="G18" s="1396">
        <v>0</v>
      </c>
      <c r="H18" s="1402">
        <v>0</v>
      </c>
      <c r="I18" s="1396">
        <v>0</v>
      </c>
      <c r="J18" s="1396">
        <v>0</v>
      </c>
      <c r="K18" s="1396">
        <v>0</v>
      </c>
      <c r="L18" s="1396">
        <v>0</v>
      </c>
      <c r="M18" s="1396">
        <v>0</v>
      </c>
      <c r="N18" s="1396">
        <v>0</v>
      </c>
      <c r="O18" s="1396">
        <v>0</v>
      </c>
      <c r="P18" s="1396">
        <v>0</v>
      </c>
      <c r="Q18" s="1396">
        <v>0</v>
      </c>
      <c r="R18" s="1396">
        <v>0</v>
      </c>
      <c r="S18" s="1396">
        <v>0</v>
      </c>
      <c r="T18" s="1396">
        <v>0</v>
      </c>
      <c r="U18" s="1396">
        <v>0</v>
      </c>
      <c r="V18" s="1396">
        <v>0</v>
      </c>
      <c r="W18" s="1396">
        <v>0</v>
      </c>
      <c r="X18" s="1396">
        <v>0</v>
      </c>
      <c r="Y18" s="714">
        <v>0</v>
      </c>
      <c r="Z18" s="1396">
        <v>0</v>
      </c>
      <c r="AA18" s="714">
        <v>0</v>
      </c>
      <c r="AC18" s="956"/>
      <c r="AD18" s="956"/>
    </row>
    <row r="19" spans="1:30" s="786" customFormat="1" ht="51" customHeight="1">
      <c r="A19" s="228" t="s">
        <v>393</v>
      </c>
      <c r="B19" s="556" t="s">
        <v>382</v>
      </c>
      <c r="C19" s="1396">
        <v>0</v>
      </c>
      <c r="D19" s="1396">
        <v>0</v>
      </c>
      <c r="E19" s="1396">
        <v>0</v>
      </c>
      <c r="F19" s="1396">
        <v>0</v>
      </c>
      <c r="G19" s="1396">
        <v>0</v>
      </c>
      <c r="H19" s="1402">
        <v>0</v>
      </c>
      <c r="I19" s="1396">
        <v>0</v>
      </c>
      <c r="J19" s="1396">
        <v>0</v>
      </c>
      <c r="K19" s="1396">
        <v>0</v>
      </c>
      <c r="L19" s="1396">
        <v>0</v>
      </c>
      <c r="M19" s="1396">
        <v>0</v>
      </c>
      <c r="N19" s="1396">
        <v>0</v>
      </c>
      <c r="O19" s="1396">
        <v>0</v>
      </c>
      <c r="P19" s="1396">
        <v>0</v>
      </c>
      <c r="Q19" s="1396">
        <v>0</v>
      </c>
      <c r="R19" s="1396">
        <v>0</v>
      </c>
      <c r="S19" s="1396">
        <v>0</v>
      </c>
      <c r="T19" s="1396">
        <v>0</v>
      </c>
      <c r="U19" s="1396">
        <v>0</v>
      </c>
      <c r="V19" s="1396">
        <v>0</v>
      </c>
      <c r="W19" s="1396">
        <v>0</v>
      </c>
      <c r="X19" s="1396">
        <v>0</v>
      </c>
      <c r="Y19" s="714">
        <v>0</v>
      </c>
      <c r="Z19" s="1396">
        <v>0</v>
      </c>
      <c r="AA19" s="714">
        <v>0</v>
      </c>
      <c r="AC19" s="956"/>
      <c r="AD19" s="956"/>
    </row>
    <row r="20" spans="1:30" s="786" customFormat="1" ht="51" customHeight="1">
      <c r="A20" s="228" t="s">
        <v>394</v>
      </c>
      <c r="B20" s="556" t="s">
        <v>384</v>
      </c>
      <c r="C20" s="1397">
        <v>0</v>
      </c>
      <c r="D20" s="1397">
        <v>0</v>
      </c>
      <c r="E20" s="1397">
        <v>0</v>
      </c>
      <c r="F20" s="1397">
        <v>0</v>
      </c>
      <c r="G20" s="1397">
        <v>0</v>
      </c>
      <c r="H20" s="1403">
        <v>0</v>
      </c>
      <c r="I20" s="1397">
        <v>0</v>
      </c>
      <c r="J20" s="1397">
        <v>0</v>
      </c>
      <c r="K20" s="1397">
        <v>0</v>
      </c>
      <c r="L20" s="1397">
        <v>0</v>
      </c>
      <c r="M20" s="1397">
        <v>0</v>
      </c>
      <c r="N20" s="1397">
        <v>0</v>
      </c>
      <c r="O20" s="1397">
        <v>0</v>
      </c>
      <c r="P20" s="1397">
        <v>0</v>
      </c>
      <c r="Q20" s="1397">
        <v>0</v>
      </c>
      <c r="R20" s="1397">
        <v>0</v>
      </c>
      <c r="S20" s="1397"/>
      <c r="T20" s="1397">
        <v>0</v>
      </c>
      <c r="U20" s="1397">
        <v>0</v>
      </c>
      <c r="V20" s="1397">
        <v>0</v>
      </c>
      <c r="W20" s="1397">
        <v>0</v>
      </c>
      <c r="X20" s="1397">
        <v>0</v>
      </c>
      <c r="Y20" s="715">
        <v>0</v>
      </c>
      <c r="Z20" s="445">
        <v>0</v>
      </c>
      <c r="AA20" s="715">
        <v>0</v>
      </c>
      <c r="AC20" s="956"/>
      <c r="AD20" s="956"/>
    </row>
    <row r="21" spans="1:30" s="786" customFormat="1" ht="51" customHeight="1">
      <c r="A21" s="925" t="s">
        <v>395</v>
      </c>
      <c r="B21" s="923" t="s">
        <v>396</v>
      </c>
      <c r="C21" s="443"/>
      <c r="D21" s="443"/>
      <c r="E21" s="443"/>
      <c r="F21" s="443"/>
      <c r="G21" s="443"/>
      <c r="H21" s="73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716"/>
      <c r="Z21" s="443"/>
      <c r="AA21" s="716"/>
    </row>
    <row r="22" spans="1:30" s="786" customFormat="1" ht="51" customHeight="1">
      <c r="A22" s="228" t="s">
        <v>397</v>
      </c>
      <c r="B22" s="556" t="s">
        <v>378</v>
      </c>
      <c r="C22" s="443">
        <v>34362.843000000001</v>
      </c>
      <c r="D22" s="443">
        <v>3464593.7426700001</v>
      </c>
      <c r="E22" s="1396">
        <v>0</v>
      </c>
      <c r="F22" s="443">
        <v>178250.41946</v>
      </c>
      <c r="G22" s="443">
        <v>44766.798999999999</v>
      </c>
      <c r="H22" s="733">
        <v>292.52300000000002</v>
      </c>
      <c r="I22" s="443">
        <v>373.81069000000002</v>
      </c>
      <c r="J22" s="443">
        <v>163556.24802999996</v>
      </c>
      <c r="K22" s="443">
        <v>22511.656210000001</v>
      </c>
      <c r="L22" s="443">
        <v>19421.267350000002</v>
      </c>
      <c r="M22" s="443">
        <v>1778.3810000000001</v>
      </c>
      <c r="N22" s="443">
        <v>270310.72561999998</v>
      </c>
      <c r="O22" s="443">
        <v>198784.88668</v>
      </c>
      <c r="P22" s="443">
        <v>16870.08541</v>
      </c>
      <c r="Q22" s="443">
        <v>19673.071</v>
      </c>
      <c r="R22" s="1396">
        <v>0</v>
      </c>
      <c r="S22" s="1396">
        <v>0</v>
      </c>
      <c r="T22" s="443">
        <v>31459.472089999999</v>
      </c>
      <c r="U22" s="443">
        <v>51534.092209999995</v>
      </c>
      <c r="V22" s="443">
        <v>277972.76</v>
      </c>
      <c r="W22" s="443">
        <v>74530.777999999991</v>
      </c>
      <c r="X22" s="443">
        <v>20312.896519999998</v>
      </c>
      <c r="Y22" s="714">
        <v>4891356.457940001</v>
      </c>
      <c r="Z22" s="1396">
        <v>0</v>
      </c>
      <c r="AA22" s="714">
        <v>4891356.457940001</v>
      </c>
    </row>
    <row r="23" spans="1:30" s="786" customFormat="1" ht="51" customHeight="1">
      <c r="A23" s="228" t="s">
        <v>398</v>
      </c>
      <c r="B23" s="556" t="s">
        <v>380</v>
      </c>
      <c r="C23" s="1396">
        <v>0</v>
      </c>
      <c r="D23" s="1396">
        <v>0</v>
      </c>
      <c r="E23" s="1396">
        <v>0</v>
      </c>
      <c r="F23" s="1396">
        <v>0</v>
      </c>
      <c r="G23" s="1396">
        <v>0</v>
      </c>
      <c r="H23" s="1402">
        <v>0</v>
      </c>
      <c r="I23" s="1396">
        <v>0</v>
      </c>
      <c r="J23" s="1396">
        <v>0</v>
      </c>
      <c r="K23" s="1396">
        <v>0</v>
      </c>
      <c r="L23" s="1396">
        <v>0</v>
      </c>
      <c r="M23" s="1396">
        <v>0</v>
      </c>
      <c r="N23" s="1396">
        <v>0</v>
      </c>
      <c r="O23" s="1396">
        <v>0</v>
      </c>
      <c r="P23" s="1396">
        <v>0</v>
      </c>
      <c r="Q23" s="1396">
        <v>0</v>
      </c>
      <c r="R23" s="1396">
        <v>0</v>
      </c>
      <c r="S23" s="1396">
        <v>0</v>
      </c>
      <c r="T23" s="1396">
        <v>0</v>
      </c>
      <c r="U23" s="1396">
        <v>0</v>
      </c>
      <c r="V23" s="1396">
        <v>0</v>
      </c>
      <c r="W23" s="1396">
        <v>0</v>
      </c>
      <c r="X23" s="1396">
        <v>0</v>
      </c>
      <c r="Y23" s="714">
        <v>0</v>
      </c>
      <c r="Z23" s="1396">
        <v>0</v>
      </c>
      <c r="AA23" s="714">
        <v>0</v>
      </c>
    </row>
    <row r="24" spans="1:30" s="956" customFormat="1" ht="51" customHeight="1">
      <c r="A24" s="228" t="s">
        <v>399</v>
      </c>
      <c r="B24" s="556" t="s">
        <v>382</v>
      </c>
      <c r="C24" s="443">
        <v>64.351969999999994</v>
      </c>
      <c r="D24" s="443">
        <v>175283.65406999999</v>
      </c>
      <c r="E24" s="1396">
        <v>0</v>
      </c>
      <c r="F24" s="443">
        <v>9544.541580000001</v>
      </c>
      <c r="G24" s="1396">
        <v>0</v>
      </c>
      <c r="H24" s="1402">
        <v>0</v>
      </c>
      <c r="I24" s="443">
        <v>119.63364999999999</v>
      </c>
      <c r="J24" s="443">
        <v>21324.497890000002</v>
      </c>
      <c r="K24" s="1396">
        <v>0</v>
      </c>
      <c r="L24" s="443">
        <v>-65.303110000000004</v>
      </c>
      <c r="M24" s="443">
        <v>0</v>
      </c>
      <c r="N24" s="443">
        <v>14586.513165</v>
      </c>
      <c r="O24" s="443">
        <v>5717.77376</v>
      </c>
      <c r="P24" s="443">
        <v>926.05213000000003</v>
      </c>
      <c r="Q24" s="443">
        <v>1452.91085</v>
      </c>
      <c r="R24" s="1396">
        <v>0</v>
      </c>
      <c r="S24" s="1396">
        <v>0</v>
      </c>
      <c r="T24" s="443">
        <v>33707.158210000001</v>
      </c>
      <c r="U24" s="1396">
        <v>0</v>
      </c>
      <c r="V24" s="1396">
        <v>0</v>
      </c>
      <c r="W24" s="443">
        <v>2435.71738</v>
      </c>
      <c r="X24" s="443">
        <v>242.59491000000003</v>
      </c>
      <c r="Y24" s="714">
        <v>265340.09645499993</v>
      </c>
      <c r="Z24" s="1396">
        <v>0</v>
      </c>
      <c r="AA24" s="714">
        <v>265340.09645499993</v>
      </c>
    </row>
    <row r="25" spans="1:30" s="956" customFormat="1" ht="51" customHeight="1">
      <c r="A25" s="926" t="s">
        <v>400</v>
      </c>
      <c r="B25" s="606" t="s">
        <v>384</v>
      </c>
      <c r="C25" s="445">
        <v>34298.491029999997</v>
      </c>
      <c r="D25" s="445">
        <v>3289310.0885999999</v>
      </c>
      <c r="E25" s="1397">
        <v>0</v>
      </c>
      <c r="F25" s="445">
        <v>168705.87788000001</v>
      </c>
      <c r="G25" s="445">
        <v>44766.798999999999</v>
      </c>
      <c r="H25" s="734">
        <v>292.52300000000002</v>
      </c>
      <c r="I25" s="445">
        <v>254.17704000000003</v>
      </c>
      <c r="J25" s="445">
        <v>142231.75013999996</v>
      </c>
      <c r="K25" s="445">
        <v>22511.656210000001</v>
      </c>
      <c r="L25" s="445">
        <v>19486.570460000003</v>
      </c>
      <c r="M25" s="445">
        <v>1778.3810000000001</v>
      </c>
      <c r="N25" s="445">
        <v>255724.21245499997</v>
      </c>
      <c r="O25" s="445">
        <v>193067.11291999999</v>
      </c>
      <c r="P25" s="445">
        <v>15944.03328</v>
      </c>
      <c r="Q25" s="445">
        <v>18220.16015</v>
      </c>
      <c r="R25" s="1397">
        <v>0</v>
      </c>
      <c r="S25" s="1397">
        <v>0</v>
      </c>
      <c r="T25" s="701">
        <v>-2247.6861200000021</v>
      </c>
      <c r="U25" s="445">
        <v>51534.092209999995</v>
      </c>
      <c r="V25" s="445">
        <v>277972.76</v>
      </c>
      <c r="W25" s="445">
        <v>72095.060619999989</v>
      </c>
      <c r="X25" s="445">
        <v>20070.301609999999</v>
      </c>
      <c r="Y25" s="715">
        <v>4626016.3614850007</v>
      </c>
      <c r="Z25" s="1397">
        <v>0</v>
      </c>
      <c r="AA25" s="715">
        <v>4626016.3614850007</v>
      </c>
    </row>
    <row r="27" spans="1:30">
      <c r="J27" s="157"/>
    </row>
    <row r="28" spans="1:30">
      <c r="J28" s="157"/>
    </row>
    <row r="29" spans="1:30">
      <c r="J29" s="157"/>
    </row>
    <row r="30" spans="1:30">
      <c r="J30" s="157"/>
    </row>
    <row r="31" spans="1:30">
      <c r="J31" s="157"/>
    </row>
    <row r="32" spans="1:30">
      <c r="J32" s="157"/>
    </row>
    <row r="33" spans="10:10">
      <c r="J33" s="157"/>
    </row>
    <row r="34" spans="10:10">
      <c r="J34" s="157"/>
    </row>
    <row r="35" spans="10:10">
      <c r="J35" s="157"/>
    </row>
    <row r="36" spans="10:10">
      <c r="J36" s="157"/>
    </row>
    <row r="37" spans="10:10">
      <c r="J37" s="157"/>
    </row>
    <row r="38" spans="10:10">
      <c r="J38" s="157"/>
    </row>
    <row r="39" spans="10:10">
      <c r="J39" s="157"/>
    </row>
    <row r="40" spans="10:10">
      <c r="J40" s="157"/>
    </row>
    <row r="41" spans="10:10">
      <c r="J41" s="157"/>
    </row>
    <row r="42" spans="10:10">
      <c r="J42" s="157"/>
    </row>
    <row r="43" spans="10:10">
      <c r="J43" s="157"/>
    </row>
    <row r="44" spans="10:10">
      <c r="J44" s="157"/>
    </row>
    <row r="45" spans="10:10">
      <c r="J45" s="157"/>
    </row>
  </sheetData>
  <mergeCells count="8">
    <mergeCell ref="A1:G1"/>
    <mergeCell ref="A2:G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04" bottom="0" header="0.511811023622047" footer="0.511811023622047"/>
  <pageSetup paperSize="9" scale="36" orientation="landscape" horizontalDpi="200" verticalDpi="200" r:id="rId1"/>
  <headerFooter alignWithMargins="0">
    <oddFooter>&amp;C&amp;16 32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B28"/>
  <sheetViews>
    <sheetView view="pageBreakPreview" zoomScale="70" zoomScaleNormal="60" zoomScaleSheetLayoutView="70" workbookViewId="0">
      <pane xSplit="2" ySplit="7" topLeftCell="C8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ColWidth="9" defaultRowHeight="24"/>
  <cols>
    <col min="1" max="1" width="36.42578125" style="157" customWidth="1"/>
    <col min="2" max="2" width="32.85546875" style="157" hidden="1" customWidth="1"/>
    <col min="3" max="3" width="15" style="157" bestFit="1" customWidth="1"/>
    <col min="4" max="4" width="17.85546875" style="157" bestFit="1" customWidth="1"/>
    <col min="5" max="5" width="13.42578125" style="157" bestFit="1" customWidth="1"/>
    <col min="6" max="7" width="16.42578125" style="157" bestFit="1" customWidth="1"/>
    <col min="8" max="8" width="13.140625" style="157" bestFit="1" customWidth="1"/>
    <col min="9" max="9" width="14.5703125" style="157" customWidth="1"/>
    <col min="10" max="10" width="16.42578125" style="712" customWidth="1"/>
    <col min="11" max="11" width="16.42578125" style="157" customWidth="1"/>
    <col min="12" max="12" width="16.42578125" style="157" bestFit="1" customWidth="1"/>
    <col min="13" max="13" width="13.42578125" style="157" bestFit="1" customWidth="1"/>
    <col min="14" max="15" width="16.7109375" style="157" bestFit="1" customWidth="1"/>
    <col min="16" max="16" width="15" style="157" bestFit="1" customWidth="1"/>
    <col min="17" max="17" width="16.7109375" style="157" bestFit="1" customWidth="1"/>
    <col min="18" max="19" width="10.7109375" style="157" customWidth="1"/>
    <col min="20" max="20" width="13.42578125" style="157" bestFit="1" customWidth="1"/>
    <col min="21" max="21" width="16.42578125" style="157" bestFit="1" customWidth="1"/>
    <col min="22" max="22" width="17.85546875" style="157" bestFit="1" customWidth="1"/>
    <col min="23" max="23" width="16.7109375" style="157" bestFit="1" customWidth="1"/>
    <col min="24" max="24" width="15" style="157" bestFit="1" customWidth="1"/>
    <col min="25" max="25" width="19.5703125" style="157" bestFit="1" customWidth="1"/>
    <col min="26" max="26" width="10.7109375" style="157" customWidth="1"/>
    <col min="27" max="27" width="19.5703125" style="157" bestFit="1" customWidth="1"/>
    <col min="28" max="16384" width="9" style="157"/>
  </cols>
  <sheetData>
    <row r="1" spans="1:28" s="154" customFormat="1" ht="45" customHeight="1">
      <c r="A1" s="1384" t="s">
        <v>827</v>
      </c>
      <c r="B1" s="957"/>
      <c r="J1" s="703"/>
    </row>
    <row r="2" spans="1:28" s="154" customFormat="1" ht="45" customHeight="1">
      <c r="A2" s="1385" t="s">
        <v>936</v>
      </c>
      <c r="B2" s="959"/>
      <c r="J2" s="703"/>
    </row>
    <row r="3" spans="1:28">
      <c r="A3" s="789"/>
      <c r="B3" s="789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1773" t="s">
        <v>510</v>
      </c>
      <c r="Z3" s="1773"/>
      <c r="AA3" s="1773"/>
    </row>
    <row r="4" spans="1:28" ht="39.75" customHeight="1">
      <c r="A4" s="1804" t="s">
        <v>0</v>
      </c>
      <c r="B4" s="1805"/>
      <c r="C4" s="1784" t="s">
        <v>371</v>
      </c>
      <c r="D4" s="1784"/>
      <c r="E4" s="1784"/>
      <c r="F4" s="1784"/>
      <c r="G4" s="1784"/>
      <c r="H4" s="1784"/>
      <c r="I4" s="1784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5" t="s">
        <v>268</v>
      </c>
      <c r="Z4" s="1787" t="s">
        <v>375</v>
      </c>
      <c r="AA4" s="1785" t="s">
        <v>401</v>
      </c>
    </row>
    <row r="5" spans="1:28" ht="39.75" customHeight="1">
      <c r="A5" s="1806"/>
      <c r="B5" s="1807"/>
      <c r="C5" s="155" t="s">
        <v>771</v>
      </c>
      <c r="D5" s="155" t="s">
        <v>169</v>
      </c>
      <c r="E5" s="155" t="s">
        <v>282</v>
      </c>
      <c r="F5" s="155" t="s">
        <v>171</v>
      </c>
      <c r="G5" s="155" t="s">
        <v>172</v>
      </c>
      <c r="H5" s="155" t="s">
        <v>173</v>
      </c>
      <c r="I5" s="155" t="s">
        <v>174</v>
      </c>
      <c r="J5" s="155" t="s">
        <v>175</v>
      </c>
      <c r="K5" s="155" t="s">
        <v>176</v>
      </c>
      <c r="L5" s="155" t="s">
        <v>177</v>
      </c>
      <c r="M5" s="155" t="s">
        <v>178</v>
      </c>
      <c r="N5" s="155" t="s">
        <v>179</v>
      </c>
      <c r="O5" s="155" t="s">
        <v>180</v>
      </c>
      <c r="P5" s="695" t="s">
        <v>181</v>
      </c>
      <c r="Q5" s="155" t="s">
        <v>182</v>
      </c>
      <c r="R5" s="155" t="s">
        <v>183</v>
      </c>
      <c r="S5" s="155" t="s">
        <v>184</v>
      </c>
      <c r="T5" s="155" t="s">
        <v>768</v>
      </c>
      <c r="U5" s="155" t="s">
        <v>185</v>
      </c>
      <c r="V5" s="155" t="s">
        <v>186</v>
      </c>
      <c r="W5" s="155" t="s">
        <v>187</v>
      </c>
      <c r="X5" s="155" t="s">
        <v>885</v>
      </c>
      <c r="Y5" s="1786"/>
      <c r="Z5" s="1788"/>
      <c r="AA5" s="1789"/>
    </row>
    <row r="6" spans="1:28" s="956" customFormat="1" ht="57" customHeight="1">
      <c r="A6" s="922" t="s">
        <v>372</v>
      </c>
      <c r="B6" s="923" t="s">
        <v>376</v>
      </c>
      <c r="C6" s="444"/>
      <c r="D6" s="444"/>
      <c r="E6" s="444"/>
      <c r="F6" s="444"/>
      <c r="G6" s="444"/>
      <c r="H6" s="444"/>
      <c r="I6" s="444"/>
      <c r="J6" s="444">
        <v>0</v>
      </c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713"/>
      <c r="Z6" s="444">
        <v>0</v>
      </c>
      <c r="AA6" s="713"/>
    </row>
    <row r="7" spans="1:28" s="956" customFormat="1" ht="51" customHeight="1">
      <c r="A7" s="228" t="s">
        <v>377</v>
      </c>
      <c r="B7" s="556" t="s">
        <v>378</v>
      </c>
      <c r="C7" s="443">
        <v>199957.06982</v>
      </c>
      <c r="D7" s="443">
        <v>6735382.7648</v>
      </c>
      <c r="E7" s="443">
        <v>1648.8889799999999</v>
      </c>
      <c r="F7" s="443">
        <v>2097740.8598099998</v>
      </c>
      <c r="G7" s="443">
        <v>725281.26286999986</v>
      </c>
      <c r="H7" s="443">
        <v>0</v>
      </c>
      <c r="I7" s="443">
        <v>79100.224920000008</v>
      </c>
      <c r="J7" s="443">
        <v>1210005.9030900002</v>
      </c>
      <c r="K7" s="443">
        <v>259667.00443</v>
      </c>
      <c r="L7" s="443">
        <v>2089447.06822</v>
      </c>
      <c r="M7" s="443">
        <v>1680.58599</v>
      </c>
      <c r="N7" s="443">
        <v>1723438.4869800003</v>
      </c>
      <c r="O7" s="443">
        <v>234614.54038999998</v>
      </c>
      <c r="P7" s="443">
        <v>477010.66882999998</v>
      </c>
      <c r="Q7" s="443">
        <v>947242.50733000005</v>
      </c>
      <c r="R7" s="443">
        <v>0</v>
      </c>
      <c r="S7" s="443"/>
      <c r="T7" s="443">
        <v>9016.2402300000012</v>
      </c>
      <c r="U7" s="443">
        <v>170401.20501999999</v>
      </c>
      <c r="V7" s="443">
        <v>2197559.2244499996</v>
      </c>
      <c r="W7" s="443">
        <v>698862.44287000003</v>
      </c>
      <c r="X7" s="443">
        <v>150133.76387</v>
      </c>
      <c r="Y7" s="714">
        <v>20008190.712900002</v>
      </c>
      <c r="Z7" s="443">
        <v>0</v>
      </c>
      <c r="AA7" s="714">
        <v>20008190.712900002</v>
      </c>
    </row>
    <row r="8" spans="1:28" s="786" customFormat="1" ht="51" customHeight="1">
      <c r="A8" s="228" t="s">
        <v>379</v>
      </c>
      <c r="B8" s="556" t="s">
        <v>380</v>
      </c>
      <c r="C8" s="443">
        <v>0</v>
      </c>
      <c r="D8" s="443">
        <v>0</v>
      </c>
      <c r="E8" s="443">
        <v>0</v>
      </c>
      <c r="F8" s="443">
        <v>0</v>
      </c>
      <c r="G8" s="443">
        <v>0</v>
      </c>
      <c r="H8" s="443">
        <v>0</v>
      </c>
      <c r="I8" s="443">
        <v>0</v>
      </c>
      <c r="J8" s="443">
        <v>0</v>
      </c>
      <c r="K8" s="443">
        <v>0</v>
      </c>
      <c r="L8" s="443">
        <v>0</v>
      </c>
      <c r="M8" s="443">
        <v>0</v>
      </c>
      <c r="N8" s="443">
        <v>0</v>
      </c>
      <c r="O8" s="443">
        <v>0</v>
      </c>
      <c r="P8" s="443">
        <v>0</v>
      </c>
      <c r="Q8" s="443">
        <v>0</v>
      </c>
      <c r="R8" s="443">
        <v>0</v>
      </c>
      <c r="S8" s="443"/>
      <c r="T8" s="443">
        <v>0</v>
      </c>
      <c r="U8" s="443">
        <v>0</v>
      </c>
      <c r="V8" s="443">
        <v>0</v>
      </c>
      <c r="W8" s="443">
        <v>0</v>
      </c>
      <c r="X8" s="443">
        <v>0</v>
      </c>
      <c r="Y8" s="714">
        <v>0</v>
      </c>
      <c r="Z8" s="443">
        <v>0</v>
      </c>
      <c r="AA8" s="714">
        <v>0</v>
      </c>
      <c r="AB8" s="956"/>
    </row>
    <row r="9" spans="1:28" s="786" customFormat="1" ht="51" customHeight="1">
      <c r="A9" s="228" t="s">
        <v>381</v>
      </c>
      <c r="B9" s="556" t="s">
        <v>382</v>
      </c>
      <c r="C9" s="443">
        <v>0</v>
      </c>
      <c r="D9" s="443">
        <v>408443.96954000002</v>
      </c>
      <c r="E9" s="443">
        <v>541.68168000000003</v>
      </c>
      <c r="F9" s="443">
        <v>204017.26911000002</v>
      </c>
      <c r="G9" s="443">
        <v>189005.15900249998</v>
      </c>
      <c r="H9" s="443">
        <v>0</v>
      </c>
      <c r="I9" s="443">
        <v>4664.7723100000003</v>
      </c>
      <c r="J9" s="443">
        <v>111889.38470000001</v>
      </c>
      <c r="K9" s="443">
        <v>111469.7745</v>
      </c>
      <c r="L9" s="443">
        <v>32882.130809999995</v>
      </c>
      <c r="M9" s="443">
        <v>0</v>
      </c>
      <c r="N9" s="443">
        <v>442113.8984334353</v>
      </c>
      <c r="O9" s="443">
        <v>21490.92928</v>
      </c>
      <c r="P9" s="443">
        <v>12451.07587921985</v>
      </c>
      <c r="Q9" s="443">
        <v>57305.292219999996</v>
      </c>
      <c r="R9" s="443">
        <v>0</v>
      </c>
      <c r="S9" s="443"/>
      <c r="T9" s="443">
        <v>3661.4755200000004</v>
      </c>
      <c r="U9" s="443">
        <v>25441.760879999998</v>
      </c>
      <c r="V9" s="443">
        <v>0</v>
      </c>
      <c r="W9" s="443">
        <v>64991.711590000006</v>
      </c>
      <c r="X9" s="443">
        <v>17040.490160000001</v>
      </c>
      <c r="Y9" s="714">
        <v>1707410.7756151552</v>
      </c>
      <c r="Z9" s="443">
        <v>0</v>
      </c>
      <c r="AA9" s="714">
        <v>1707410.7756151552</v>
      </c>
      <c r="AB9" s="956"/>
    </row>
    <row r="10" spans="1:28" s="786" customFormat="1" ht="63.75" customHeight="1">
      <c r="A10" s="228" t="s">
        <v>383</v>
      </c>
      <c r="B10" s="556" t="s">
        <v>384</v>
      </c>
      <c r="C10" s="445">
        <v>199957.06982</v>
      </c>
      <c r="D10" s="445">
        <v>6326938.79526</v>
      </c>
      <c r="E10" s="445">
        <v>1107.2073</v>
      </c>
      <c r="F10" s="445">
        <v>1893723.5906999998</v>
      </c>
      <c r="G10" s="445">
        <v>536276.10386749986</v>
      </c>
      <c r="H10" s="445">
        <v>0</v>
      </c>
      <c r="I10" s="445">
        <v>74435.452610000008</v>
      </c>
      <c r="J10" s="445">
        <v>1098116.5183900001</v>
      </c>
      <c r="K10" s="445">
        <v>148197.22993</v>
      </c>
      <c r="L10" s="445">
        <v>2056564.93741</v>
      </c>
      <c r="M10" s="445">
        <v>1680.58599</v>
      </c>
      <c r="N10" s="445">
        <v>1281324.588546565</v>
      </c>
      <c r="O10" s="445">
        <v>213123.61110999997</v>
      </c>
      <c r="P10" s="445">
        <v>464559.59295078012</v>
      </c>
      <c r="Q10" s="445">
        <v>889937.21511000011</v>
      </c>
      <c r="R10" s="445">
        <v>0</v>
      </c>
      <c r="S10" s="445">
        <v>0</v>
      </c>
      <c r="T10" s="445">
        <v>5354.7647100000013</v>
      </c>
      <c r="U10" s="445">
        <v>144959.44414000001</v>
      </c>
      <c r="V10" s="445">
        <v>2197559.2244499996</v>
      </c>
      <c r="W10" s="445">
        <v>633870.73128000007</v>
      </c>
      <c r="X10" s="445">
        <v>133093.27370999998</v>
      </c>
      <c r="Y10" s="715">
        <v>18300779.937284846</v>
      </c>
      <c r="Z10" s="443">
        <v>0</v>
      </c>
      <c r="AA10" s="715">
        <v>18300779.937284846</v>
      </c>
      <c r="AB10" s="956"/>
    </row>
    <row r="11" spans="1:28" s="786" customFormat="1" ht="57" customHeight="1">
      <c r="A11" s="925" t="s">
        <v>373</v>
      </c>
      <c r="B11" s="923" t="s">
        <v>385</v>
      </c>
      <c r="C11" s="443"/>
      <c r="D11" s="443"/>
      <c r="E11" s="443"/>
      <c r="F11" s="443"/>
      <c r="G11" s="443"/>
      <c r="H11" s="443"/>
      <c r="I11" s="443"/>
      <c r="J11" s="443">
        <v>0</v>
      </c>
      <c r="K11" s="443"/>
      <c r="L11" s="443"/>
      <c r="M11" s="443"/>
      <c r="N11" s="443"/>
      <c r="O11" s="443"/>
      <c r="P11" s="443"/>
      <c r="Q11" s="443"/>
      <c r="R11" s="443">
        <v>0</v>
      </c>
      <c r="S11" s="443"/>
      <c r="T11" s="443"/>
      <c r="U11" s="443"/>
      <c r="V11" s="443"/>
      <c r="W11" s="443"/>
      <c r="X11" s="443"/>
      <c r="Y11" s="716"/>
      <c r="Z11" s="443">
        <v>0</v>
      </c>
      <c r="AA11" s="716"/>
      <c r="AB11" s="956"/>
    </row>
    <row r="12" spans="1:28" s="786" customFormat="1" ht="51" customHeight="1">
      <c r="A12" s="228" t="s">
        <v>386</v>
      </c>
      <c r="B12" s="556" t="s">
        <v>378</v>
      </c>
      <c r="C12" s="443">
        <v>500551.81221</v>
      </c>
      <c r="D12" s="443">
        <v>37578530.19201</v>
      </c>
      <c r="E12" s="443">
        <v>11354.79507</v>
      </c>
      <c r="F12" s="443">
        <v>7307918.7970799999</v>
      </c>
      <c r="G12" s="443">
        <v>3799309.4403799991</v>
      </c>
      <c r="H12" s="443">
        <v>43134.847460000005</v>
      </c>
      <c r="I12" s="443">
        <v>113854.24993999999</v>
      </c>
      <c r="J12" s="443">
        <v>2683926.6064300011</v>
      </c>
      <c r="K12" s="443">
        <v>1620579.1177300001</v>
      </c>
      <c r="L12" s="443">
        <v>5724993.3040800001</v>
      </c>
      <c r="M12" s="443">
        <v>39761.818939999997</v>
      </c>
      <c r="N12" s="443">
        <v>7378998.2410799991</v>
      </c>
      <c r="O12" s="443">
        <v>1147817.9380000001</v>
      </c>
      <c r="P12" s="443">
        <v>468298.95927999995</v>
      </c>
      <c r="Q12" s="443">
        <v>544682.5308200001</v>
      </c>
      <c r="R12" s="443">
        <v>0</v>
      </c>
      <c r="S12" s="443"/>
      <c r="T12" s="443">
        <v>37748.090259999997</v>
      </c>
      <c r="U12" s="443">
        <v>700886.7556899999</v>
      </c>
      <c r="V12" s="443">
        <v>10850671.784619998</v>
      </c>
      <c r="W12" s="443">
        <v>1928700.6420400001</v>
      </c>
      <c r="X12" s="443">
        <v>316595.35076000006</v>
      </c>
      <c r="Y12" s="714">
        <v>82798315.27387999</v>
      </c>
      <c r="Z12" s="443">
        <v>0</v>
      </c>
      <c r="AA12" s="714">
        <v>82798315.27387999</v>
      </c>
      <c r="AB12" s="956"/>
    </row>
    <row r="13" spans="1:28" s="786" customFormat="1" ht="51" customHeight="1">
      <c r="A13" s="228" t="s">
        <v>387</v>
      </c>
      <c r="B13" s="556" t="s">
        <v>380</v>
      </c>
      <c r="C13" s="443">
        <v>0</v>
      </c>
      <c r="D13" s="443">
        <v>0</v>
      </c>
      <c r="E13" s="443">
        <v>0</v>
      </c>
      <c r="F13" s="443">
        <v>0</v>
      </c>
      <c r="G13" s="443">
        <v>0</v>
      </c>
      <c r="H13" s="443">
        <v>0</v>
      </c>
      <c r="I13" s="443">
        <v>0</v>
      </c>
      <c r="J13" s="443">
        <v>0</v>
      </c>
      <c r="K13" s="443">
        <v>0</v>
      </c>
      <c r="L13" s="443">
        <v>0</v>
      </c>
      <c r="M13" s="443">
        <v>0</v>
      </c>
      <c r="N13" s="443">
        <v>0</v>
      </c>
      <c r="O13" s="443">
        <v>0</v>
      </c>
      <c r="P13" s="443">
        <v>0</v>
      </c>
      <c r="Q13" s="443">
        <v>0</v>
      </c>
      <c r="R13" s="443">
        <v>0</v>
      </c>
      <c r="S13" s="443"/>
      <c r="T13" s="443">
        <v>0</v>
      </c>
      <c r="U13" s="443">
        <v>0</v>
      </c>
      <c r="V13" s="443">
        <v>0</v>
      </c>
      <c r="W13" s="443">
        <v>0</v>
      </c>
      <c r="X13" s="443">
        <v>0</v>
      </c>
      <c r="Y13" s="714">
        <v>0</v>
      </c>
      <c r="Z13" s="443">
        <v>0</v>
      </c>
      <c r="AA13" s="714">
        <v>0</v>
      </c>
      <c r="AB13" s="956"/>
    </row>
    <row r="14" spans="1:28" s="786" customFormat="1" ht="51" customHeight="1">
      <c r="A14" s="228" t="s">
        <v>388</v>
      </c>
      <c r="B14" s="556" t="s">
        <v>382</v>
      </c>
      <c r="C14" s="443">
        <v>0</v>
      </c>
      <c r="D14" s="443">
        <v>474903.39150000003</v>
      </c>
      <c r="E14" s="443">
        <v>3060.99244</v>
      </c>
      <c r="F14" s="443">
        <v>611598.83649999998</v>
      </c>
      <c r="G14" s="443">
        <v>505399.99508000002</v>
      </c>
      <c r="H14" s="443">
        <v>0</v>
      </c>
      <c r="I14" s="443">
        <v>29729.47062</v>
      </c>
      <c r="J14" s="443">
        <v>325997.61048999999</v>
      </c>
      <c r="K14" s="443">
        <v>1120947.0785099999</v>
      </c>
      <c r="L14" s="443">
        <v>117172.99816</v>
      </c>
      <c r="M14" s="443">
        <v>0</v>
      </c>
      <c r="N14" s="443">
        <v>1368536.7945709797</v>
      </c>
      <c r="O14" s="443">
        <v>127292.32435</v>
      </c>
      <c r="P14" s="443">
        <v>8049.5980799999998</v>
      </c>
      <c r="Q14" s="443">
        <v>70279.84607</v>
      </c>
      <c r="R14" s="443">
        <v>0</v>
      </c>
      <c r="S14" s="443"/>
      <c r="T14" s="443">
        <v>17266.834620000001</v>
      </c>
      <c r="U14" s="443">
        <v>98424.166530000002</v>
      </c>
      <c r="V14" s="443">
        <v>0</v>
      </c>
      <c r="W14" s="443">
        <v>228293.70204</v>
      </c>
      <c r="X14" s="443">
        <v>0</v>
      </c>
      <c r="Y14" s="714">
        <v>5106953.6395609798</v>
      </c>
      <c r="Z14" s="443">
        <v>0</v>
      </c>
      <c r="AA14" s="714">
        <v>5106953.6395609798</v>
      </c>
      <c r="AB14" s="956"/>
    </row>
    <row r="15" spans="1:28" s="786" customFormat="1" ht="63.75" customHeight="1">
      <c r="A15" s="228" t="s">
        <v>389</v>
      </c>
      <c r="B15" s="556" t="s">
        <v>384</v>
      </c>
      <c r="C15" s="445">
        <v>500551.81221</v>
      </c>
      <c r="D15" s="445">
        <v>37103626.800509997</v>
      </c>
      <c r="E15" s="445">
        <v>8293.8026300000001</v>
      </c>
      <c r="F15" s="445">
        <v>6696319.9605799997</v>
      </c>
      <c r="G15" s="445">
        <v>3293909.4452999989</v>
      </c>
      <c r="H15" s="445">
        <v>43134.847460000005</v>
      </c>
      <c r="I15" s="445">
        <v>84124.779320000001</v>
      </c>
      <c r="J15" s="445">
        <v>2357928.9959400012</v>
      </c>
      <c r="K15" s="445">
        <v>499632.03922000015</v>
      </c>
      <c r="L15" s="445">
        <v>5607820.3059200002</v>
      </c>
      <c r="M15" s="445">
        <v>39761.818939999997</v>
      </c>
      <c r="N15" s="445">
        <v>6010461.4465090195</v>
      </c>
      <c r="O15" s="445">
        <v>1020525.6136500001</v>
      </c>
      <c r="P15" s="445">
        <v>460249.36119999993</v>
      </c>
      <c r="Q15" s="445">
        <v>474402.68475000013</v>
      </c>
      <c r="R15" s="445">
        <v>0</v>
      </c>
      <c r="S15" s="445">
        <v>0</v>
      </c>
      <c r="T15" s="445">
        <v>20481.255639999996</v>
      </c>
      <c r="U15" s="445">
        <v>602462.58915999986</v>
      </c>
      <c r="V15" s="445">
        <v>10850671.784619998</v>
      </c>
      <c r="W15" s="445">
        <v>1700406.94</v>
      </c>
      <c r="X15" s="445">
        <v>316595.35076000006</v>
      </c>
      <c r="Y15" s="715">
        <v>77691361.634319007</v>
      </c>
      <c r="Z15" s="443">
        <v>0</v>
      </c>
      <c r="AA15" s="715">
        <v>77691361.634319007</v>
      </c>
      <c r="AB15" s="956"/>
    </row>
    <row r="16" spans="1:28" s="786" customFormat="1" ht="57" customHeight="1">
      <c r="A16" s="925" t="s">
        <v>374</v>
      </c>
      <c r="B16" s="923" t="s">
        <v>390</v>
      </c>
      <c r="C16" s="443"/>
      <c r="D16" s="443"/>
      <c r="E16" s="443"/>
      <c r="F16" s="443"/>
      <c r="G16" s="443"/>
      <c r="H16" s="443"/>
      <c r="I16" s="443"/>
      <c r="J16" s="443">
        <v>0</v>
      </c>
      <c r="K16" s="443"/>
      <c r="L16" s="443"/>
      <c r="M16" s="443"/>
      <c r="N16" s="443"/>
      <c r="O16" s="443"/>
      <c r="P16" s="443"/>
      <c r="Q16" s="443"/>
      <c r="R16" s="443">
        <v>0</v>
      </c>
      <c r="S16" s="443"/>
      <c r="T16" s="443"/>
      <c r="U16" s="443"/>
      <c r="V16" s="443"/>
      <c r="W16" s="443"/>
      <c r="X16" s="443"/>
      <c r="Y16" s="716"/>
      <c r="Z16" s="443">
        <v>0</v>
      </c>
      <c r="AA16" s="716"/>
      <c r="AB16" s="956"/>
    </row>
    <row r="17" spans="1:28" s="786" customFormat="1" ht="51" customHeight="1">
      <c r="A17" s="228" t="s">
        <v>391</v>
      </c>
      <c r="B17" s="556" t="s">
        <v>378</v>
      </c>
      <c r="C17" s="443">
        <v>0</v>
      </c>
      <c r="D17" s="443">
        <v>0</v>
      </c>
      <c r="E17" s="443">
        <v>0</v>
      </c>
      <c r="F17" s="443">
        <v>111870.88400000001</v>
      </c>
      <c r="G17" s="443">
        <v>0</v>
      </c>
      <c r="H17" s="443">
        <v>0</v>
      </c>
      <c r="I17" s="443">
        <v>510611.24099999998</v>
      </c>
      <c r="J17" s="443">
        <v>2950555.6254499997</v>
      </c>
      <c r="K17" s="443">
        <v>1634968.2169999999</v>
      </c>
      <c r="L17" s="443">
        <v>0</v>
      </c>
      <c r="M17" s="443">
        <v>0</v>
      </c>
      <c r="N17" s="443">
        <v>1586260.5875599999</v>
      </c>
      <c r="O17" s="443">
        <v>52598.302520000005</v>
      </c>
      <c r="P17" s="443">
        <v>0</v>
      </c>
      <c r="Q17" s="443">
        <v>1684214.281</v>
      </c>
      <c r="R17" s="443">
        <v>0</v>
      </c>
      <c r="S17" s="443"/>
      <c r="T17" s="443">
        <v>0</v>
      </c>
      <c r="U17" s="443">
        <v>426894.04700000002</v>
      </c>
      <c r="V17" s="443">
        <v>1920468.2039999999</v>
      </c>
      <c r="W17" s="443">
        <v>18574.358</v>
      </c>
      <c r="X17" s="443">
        <v>0</v>
      </c>
      <c r="Y17" s="714">
        <v>10897015.747529998</v>
      </c>
      <c r="Z17" s="443">
        <v>0</v>
      </c>
      <c r="AA17" s="714">
        <v>10897015.747529998</v>
      </c>
      <c r="AB17" s="956"/>
    </row>
    <row r="18" spans="1:28" s="786" customFormat="1" ht="51" customHeight="1">
      <c r="A18" s="228" t="s">
        <v>392</v>
      </c>
      <c r="B18" s="556" t="s">
        <v>380</v>
      </c>
      <c r="C18" s="443">
        <v>0</v>
      </c>
      <c r="D18" s="443">
        <v>0</v>
      </c>
      <c r="E18" s="443">
        <v>0</v>
      </c>
      <c r="F18" s="443">
        <v>0</v>
      </c>
      <c r="G18" s="443">
        <v>0</v>
      </c>
      <c r="H18" s="443">
        <v>0</v>
      </c>
      <c r="I18" s="443">
        <v>0</v>
      </c>
      <c r="J18" s="443">
        <v>0</v>
      </c>
      <c r="K18" s="443">
        <v>0</v>
      </c>
      <c r="L18" s="443">
        <v>0</v>
      </c>
      <c r="M18" s="443">
        <v>0</v>
      </c>
      <c r="N18" s="443">
        <v>0</v>
      </c>
      <c r="O18" s="443">
        <v>0</v>
      </c>
      <c r="P18" s="443">
        <v>0</v>
      </c>
      <c r="Q18" s="443">
        <v>0</v>
      </c>
      <c r="R18" s="443">
        <v>0</v>
      </c>
      <c r="S18" s="443"/>
      <c r="T18" s="443">
        <v>0</v>
      </c>
      <c r="U18" s="443">
        <v>0</v>
      </c>
      <c r="V18" s="443">
        <v>0</v>
      </c>
      <c r="W18" s="443">
        <v>0</v>
      </c>
      <c r="X18" s="443">
        <v>0</v>
      </c>
      <c r="Y18" s="714">
        <v>0</v>
      </c>
      <c r="Z18" s="443">
        <v>0</v>
      </c>
      <c r="AA18" s="714">
        <v>0</v>
      </c>
      <c r="AB18" s="956"/>
    </row>
    <row r="19" spans="1:28" s="786" customFormat="1" ht="51" customHeight="1">
      <c r="A19" s="228" t="s">
        <v>393</v>
      </c>
      <c r="B19" s="556" t="s">
        <v>382</v>
      </c>
      <c r="C19" s="443">
        <v>0</v>
      </c>
      <c r="D19" s="443">
        <v>0</v>
      </c>
      <c r="E19" s="443">
        <v>0</v>
      </c>
      <c r="F19" s="443">
        <v>0</v>
      </c>
      <c r="G19" s="443">
        <v>0</v>
      </c>
      <c r="H19" s="443">
        <v>0</v>
      </c>
      <c r="I19" s="443">
        <v>14898.843140000001</v>
      </c>
      <c r="J19" s="443">
        <v>16.079050000000002</v>
      </c>
      <c r="K19" s="443">
        <v>75071.22073999999</v>
      </c>
      <c r="L19" s="443">
        <v>0</v>
      </c>
      <c r="M19" s="443">
        <v>0</v>
      </c>
      <c r="N19" s="443">
        <v>0</v>
      </c>
      <c r="O19" s="443">
        <v>0</v>
      </c>
      <c r="P19" s="443">
        <v>0</v>
      </c>
      <c r="Q19" s="443">
        <v>17681.857100000001</v>
      </c>
      <c r="R19" s="443">
        <v>0</v>
      </c>
      <c r="S19" s="443"/>
      <c r="T19" s="443">
        <v>0</v>
      </c>
      <c r="U19" s="443">
        <v>0</v>
      </c>
      <c r="V19" s="443">
        <v>0</v>
      </c>
      <c r="W19" s="443">
        <v>287.42</v>
      </c>
      <c r="X19" s="443">
        <v>0</v>
      </c>
      <c r="Y19" s="714">
        <v>107955.42002999999</v>
      </c>
      <c r="Z19" s="443">
        <v>0</v>
      </c>
      <c r="AA19" s="714">
        <v>107955.42002999999</v>
      </c>
      <c r="AB19" s="956"/>
    </row>
    <row r="20" spans="1:28" s="786" customFormat="1" ht="63.75" customHeight="1">
      <c r="A20" s="228" t="s">
        <v>394</v>
      </c>
      <c r="B20" s="556" t="s">
        <v>384</v>
      </c>
      <c r="C20" s="445">
        <v>0</v>
      </c>
      <c r="D20" s="445">
        <v>0</v>
      </c>
      <c r="E20" s="445">
        <v>0</v>
      </c>
      <c r="F20" s="445">
        <v>111870.88400000001</v>
      </c>
      <c r="G20" s="445">
        <v>0</v>
      </c>
      <c r="H20" s="445">
        <v>0</v>
      </c>
      <c r="I20" s="445">
        <v>495712.39785999997</v>
      </c>
      <c r="J20" s="445">
        <v>2950539.5463999994</v>
      </c>
      <c r="K20" s="445">
        <v>1559896.9962599999</v>
      </c>
      <c r="L20" s="445">
        <v>0</v>
      </c>
      <c r="M20" s="445">
        <v>0</v>
      </c>
      <c r="N20" s="445">
        <v>1586260.5875599999</v>
      </c>
      <c r="O20" s="445">
        <v>52598.302520000005</v>
      </c>
      <c r="P20" s="445">
        <v>0</v>
      </c>
      <c r="Q20" s="445">
        <v>1666532.4239000001</v>
      </c>
      <c r="R20" s="445">
        <v>0</v>
      </c>
      <c r="S20" s="445">
        <v>0</v>
      </c>
      <c r="T20" s="445">
        <v>0</v>
      </c>
      <c r="U20" s="445">
        <v>426894.04700000002</v>
      </c>
      <c r="V20" s="445">
        <v>1920468.2039999999</v>
      </c>
      <c r="W20" s="445">
        <v>18286.938000000002</v>
      </c>
      <c r="X20" s="445">
        <v>0</v>
      </c>
      <c r="Y20" s="715">
        <v>10789060.327499999</v>
      </c>
      <c r="Z20" s="443">
        <v>0</v>
      </c>
      <c r="AA20" s="715">
        <v>10789060.327499999</v>
      </c>
      <c r="AB20" s="956"/>
    </row>
    <row r="21" spans="1:28" s="786" customFormat="1" ht="57" customHeight="1">
      <c r="A21" s="925" t="s">
        <v>395</v>
      </c>
      <c r="B21" s="923" t="s">
        <v>396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716"/>
      <c r="Z21" s="443"/>
      <c r="AA21" s="716"/>
    </row>
    <row r="22" spans="1:28" s="786" customFormat="1" ht="51" customHeight="1">
      <c r="A22" s="228" t="s">
        <v>397</v>
      </c>
      <c r="B22" s="556" t="s">
        <v>378</v>
      </c>
      <c r="C22" s="443">
        <v>700508.88202999998</v>
      </c>
      <c r="D22" s="443">
        <v>44313912.956809998</v>
      </c>
      <c r="E22" s="443">
        <v>13003.68405</v>
      </c>
      <c r="F22" s="443">
        <v>9517530.5408899989</v>
      </c>
      <c r="G22" s="443">
        <v>4524590.7032499993</v>
      </c>
      <c r="H22" s="443">
        <v>43134.847460000005</v>
      </c>
      <c r="I22" s="443">
        <v>703565.71586</v>
      </c>
      <c r="J22" s="443">
        <v>6844488.1349700009</v>
      </c>
      <c r="K22" s="443">
        <v>3515214.33916</v>
      </c>
      <c r="L22" s="443">
        <v>7814440.3722999999</v>
      </c>
      <c r="M22" s="443">
        <v>41442.404929999997</v>
      </c>
      <c r="N22" s="443">
        <v>10688697.31562</v>
      </c>
      <c r="O22" s="443">
        <v>1435030.78091</v>
      </c>
      <c r="P22" s="443">
        <v>945309.62810999993</v>
      </c>
      <c r="Q22" s="443">
        <v>3176139.3191499999</v>
      </c>
      <c r="R22" s="443">
        <v>0</v>
      </c>
      <c r="S22" s="443">
        <v>0</v>
      </c>
      <c r="T22" s="443">
        <v>46764.33049</v>
      </c>
      <c r="U22" s="443">
        <v>1298182.00771</v>
      </c>
      <c r="V22" s="443">
        <v>14968699.213069998</v>
      </c>
      <c r="W22" s="443">
        <v>2646137.4429100002</v>
      </c>
      <c r="X22" s="443">
        <v>466729.11463000008</v>
      </c>
      <c r="Y22" s="714">
        <v>113703521.73431</v>
      </c>
      <c r="Z22" s="443">
        <v>0</v>
      </c>
      <c r="AA22" s="714">
        <v>113703521.73431</v>
      </c>
    </row>
    <row r="23" spans="1:28" s="786" customFormat="1" ht="51" customHeight="1">
      <c r="A23" s="228" t="s">
        <v>398</v>
      </c>
      <c r="B23" s="556" t="s">
        <v>380</v>
      </c>
      <c r="C23" s="443">
        <v>0</v>
      </c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714">
        <v>0</v>
      </c>
      <c r="Z23" s="443">
        <v>0</v>
      </c>
      <c r="AA23" s="714">
        <v>0</v>
      </c>
    </row>
    <row r="24" spans="1:28" s="956" customFormat="1" ht="51" customHeight="1">
      <c r="A24" s="228" t="s">
        <v>399</v>
      </c>
      <c r="B24" s="556" t="s">
        <v>382</v>
      </c>
      <c r="C24" s="443">
        <v>0</v>
      </c>
      <c r="D24" s="443">
        <v>883347.36104000011</v>
      </c>
      <c r="E24" s="443">
        <v>3602.6741200000001</v>
      </c>
      <c r="F24" s="443">
        <v>815616.10560999997</v>
      </c>
      <c r="G24" s="443">
        <v>694405.15408250003</v>
      </c>
      <c r="H24" s="443">
        <v>0</v>
      </c>
      <c r="I24" s="443">
        <v>49293.086070000005</v>
      </c>
      <c r="J24" s="443">
        <v>437903.07423999999</v>
      </c>
      <c r="K24" s="443">
        <v>1307488.07375</v>
      </c>
      <c r="L24" s="443">
        <v>150055.12896999999</v>
      </c>
      <c r="M24" s="443">
        <v>0</v>
      </c>
      <c r="N24" s="443">
        <v>1810650.6930044149</v>
      </c>
      <c r="O24" s="443">
        <v>148783.25362999999</v>
      </c>
      <c r="P24" s="443">
        <v>20500.67395921985</v>
      </c>
      <c r="Q24" s="443">
        <v>145266.99539</v>
      </c>
      <c r="R24" s="443">
        <v>0</v>
      </c>
      <c r="S24" s="443">
        <v>0</v>
      </c>
      <c r="T24" s="443">
        <v>20928.310140000001</v>
      </c>
      <c r="U24" s="443">
        <v>123865.92741</v>
      </c>
      <c r="V24" s="443">
        <v>0</v>
      </c>
      <c r="W24" s="443">
        <v>293572.83363000001</v>
      </c>
      <c r="X24" s="443">
        <v>17040.490160000001</v>
      </c>
      <c r="Y24" s="714">
        <v>6922319.8352061342</v>
      </c>
      <c r="Z24" s="443">
        <v>0</v>
      </c>
      <c r="AA24" s="714">
        <v>6922319.8352061342</v>
      </c>
    </row>
    <row r="25" spans="1:28" s="956" customFormat="1" ht="63.75" customHeight="1">
      <c r="A25" s="926" t="s">
        <v>400</v>
      </c>
      <c r="B25" s="606" t="s">
        <v>384</v>
      </c>
      <c r="C25" s="445">
        <v>700508.88202999998</v>
      </c>
      <c r="D25" s="445">
        <v>43430565.595769994</v>
      </c>
      <c r="E25" s="445">
        <v>9401.0099300000002</v>
      </c>
      <c r="F25" s="445">
        <v>8701914.4352799989</v>
      </c>
      <c r="G25" s="445">
        <v>3830185.5491674994</v>
      </c>
      <c r="H25" s="445">
        <v>43134.847460000005</v>
      </c>
      <c r="I25" s="445">
        <v>654272.62979000004</v>
      </c>
      <c r="J25" s="445">
        <v>6406585.060730001</v>
      </c>
      <c r="K25" s="445">
        <v>2207726.26541</v>
      </c>
      <c r="L25" s="445">
        <v>7664385.24333</v>
      </c>
      <c r="M25" s="445">
        <v>41442.404929999997</v>
      </c>
      <c r="N25" s="445">
        <v>8878046.6226155851</v>
      </c>
      <c r="O25" s="445">
        <v>1286247.52728</v>
      </c>
      <c r="P25" s="445">
        <v>924808.9541507801</v>
      </c>
      <c r="Q25" s="445">
        <v>3030872.3237600001</v>
      </c>
      <c r="R25" s="445">
        <v>0</v>
      </c>
      <c r="S25" s="445">
        <v>0</v>
      </c>
      <c r="T25" s="445">
        <v>25836.020349999999</v>
      </c>
      <c r="U25" s="445">
        <v>1174316.0803</v>
      </c>
      <c r="V25" s="445">
        <v>14968699.213069998</v>
      </c>
      <c r="W25" s="445">
        <v>2352564.6092800004</v>
      </c>
      <c r="X25" s="445">
        <v>449688.6244700001</v>
      </c>
      <c r="Y25" s="715">
        <v>106781201.89910387</v>
      </c>
      <c r="Z25" s="445">
        <v>0</v>
      </c>
      <c r="AA25" s="715">
        <v>106781201.89910387</v>
      </c>
    </row>
    <row r="27" spans="1:28">
      <c r="J27" s="157"/>
    </row>
    <row r="28" spans="1:28">
      <c r="J28" s="157"/>
    </row>
  </sheetData>
  <mergeCells count="6"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04" bottom="0" header="0.511811023622047" footer="0.511811023622047"/>
  <pageSetup paperSize="9" scale="33" orientation="landscape" horizontalDpi="200" verticalDpi="200" r:id="rId1"/>
  <headerFooter alignWithMargins="0">
    <oddFooter>&amp;C&amp;16 33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B45"/>
  <sheetViews>
    <sheetView view="pageBreakPreview" zoomScale="60" zoomScaleNormal="70" workbookViewId="0">
      <pane xSplit="2" ySplit="5" topLeftCell="C15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ColWidth="9" defaultRowHeight="24"/>
  <cols>
    <col min="1" max="1" width="36.42578125" style="157" customWidth="1"/>
    <col min="2" max="2" width="32.85546875" style="157" hidden="1" customWidth="1"/>
    <col min="3" max="3" width="13.140625" style="157" bestFit="1" customWidth="1"/>
    <col min="4" max="4" width="16.42578125" style="157" bestFit="1" customWidth="1"/>
    <col min="5" max="5" width="12.5703125" style="157" bestFit="1" customWidth="1"/>
    <col min="6" max="7" width="14.5703125" style="157" bestFit="1" customWidth="1"/>
    <col min="8" max="8" width="12" style="157" bestFit="1" customWidth="1"/>
    <col min="9" max="9" width="15" style="157" customWidth="1"/>
    <col min="10" max="10" width="14.5703125" style="712" bestFit="1" customWidth="1"/>
    <col min="11" max="12" width="14.5703125" style="157" bestFit="1" customWidth="1"/>
    <col min="13" max="13" width="11.85546875" style="157" bestFit="1" customWidth="1"/>
    <col min="14" max="14" width="16" style="157" bestFit="1" customWidth="1"/>
    <col min="15" max="15" width="14.28515625" style="157" customWidth="1"/>
    <col min="16" max="16" width="13.140625" style="157" bestFit="1" customWidth="1"/>
    <col min="17" max="17" width="16.42578125" style="157" bestFit="1" customWidth="1"/>
    <col min="18" max="19" width="11.7109375" style="157" customWidth="1"/>
    <col min="20" max="20" width="13.140625" style="157" bestFit="1" customWidth="1"/>
    <col min="21" max="21" width="14.5703125" style="157" bestFit="1" customWidth="1"/>
    <col min="22" max="22" width="18" style="157" bestFit="1" customWidth="1"/>
    <col min="23" max="23" width="14.5703125" style="157" bestFit="1" customWidth="1"/>
    <col min="24" max="24" width="13.140625" style="157" bestFit="1" customWidth="1"/>
    <col min="25" max="25" width="17.28515625" style="157" bestFit="1" customWidth="1"/>
    <col min="26" max="26" width="11.7109375" style="157" customWidth="1"/>
    <col min="27" max="27" width="17.28515625" style="157" bestFit="1" customWidth="1"/>
    <col min="28" max="16384" width="9" style="157"/>
  </cols>
  <sheetData>
    <row r="1" spans="1:28" s="154" customFormat="1" ht="39" customHeight="1">
      <c r="A1" s="1803" t="s">
        <v>828</v>
      </c>
      <c r="B1" s="1803"/>
      <c r="C1" s="1803"/>
      <c r="D1" s="1803"/>
      <c r="E1" s="1803"/>
      <c r="F1" s="1803"/>
      <c r="J1" s="703"/>
    </row>
    <row r="2" spans="1:28" s="154" customFormat="1" ht="33">
      <c r="A2" s="1803" t="s">
        <v>937</v>
      </c>
      <c r="B2" s="1803"/>
      <c r="C2" s="1803"/>
      <c r="D2" s="1803"/>
      <c r="E2" s="1803"/>
      <c r="F2" s="1803"/>
      <c r="J2" s="703"/>
    </row>
    <row r="3" spans="1:28">
      <c r="A3" s="789"/>
      <c r="B3" s="789"/>
      <c r="C3" s="699">
        <v>1000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1773" t="s">
        <v>510</v>
      </c>
      <c r="Z3" s="1773"/>
      <c r="AA3" s="1773"/>
    </row>
    <row r="4" spans="1:28" ht="36.75" customHeight="1">
      <c r="A4" s="1804" t="s">
        <v>0</v>
      </c>
      <c r="B4" s="1805"/>
      <c r="C4" s="1784" t="s">
        <v>371</v>
      </c>
      <c r="D4" s="1784"/>
      <c r="E4" s="1784"/>
      <c r="F4" s="1784"/>
      <c r="G4" s="1784"/>
      <c r="H4" s="1784"/>
      <c r="I4" s="1784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5" t="s">
        <v>268</v>
      </c>
      <c r="Z4" s="1787" t="s">
        <v>375</v>
      </c>
      <c r="AA4" s="1785" t="s">
        <v>401</v>
      </c>
    </row>
    <row r="5" spans="1:28" ht="36.75" customHeight="1">
      <c r="A5" s="1806"/>
      <c r="B5" s="1807"/>
      <c r="C5" s="155" t="s">
        <v>771</v>
      </c>
      <c r="D5" s="155" t="s">
        <v>169</v>
      </c>
      <c r="E5" s="155" t="s">
        <v>282</v>
      </c>
      <c r="F5" s="155" t="s">
        <v>171</v>
      </c>
      <c r="G5" s="155" t="s">
        <v>172</v>
      </c>
      <c r="H5" s="155" t="s">
        <v>173</v>
      </c>
      <c r="I5" s="155" t="s">
        <v>174</v>
      </c>
      <c r="J5" s="155" t="s">
        <v>175</v>
      </c>
      <c r="K5" s="155" t="s">
        <v>176</v>
      </c>
      <c r="L5" s="155" t="s">
        <v>177</v>
      </c>
      <c r="M5" s="155" t="s">
        <v>178</v>
      </c>
      <c r="N5" s="155" t="s">
        <v>179</v>
      </c>
      <c r="O5" s="155" t="s">
        <v>180</v>
      </c>
      <c r="P5" s="695" t="s">
        <v>181</v>
      </c>
      <c r="Q5" s="155" t="s">
        <v>182</v>
      </c>
      <c r="R5" s="155" t="s">
        <v>183</v>
      </c>
      <c r="S5" s="155" t="s">
        <v>184</v>
      </c>
      <c r="T5" s="155" t="s">
        <v>768</v>
      </c>
      <c r="U5" s="155" t="s">
        <v>185</v>
      </c>
      <c r="V5" s="155" t="s">
        <v>186</v>
      </c>
      <c r="W5" s="155" t="s">
        <v>187</v>
      </c>
      <c r="X5" s="155" t="s">
        <v>885</v>
      </c>
      <c r="Y5" s="1786"/>
      <c r="Z5" s="1788"/>
      <c r="AA5" s="1789"/>
    </row>
    <row r="6" spans="1:28" s="956" customFormat="1" ht="51" customHeight="1">
      <c r="A6" s="922" t="s">
        <v>372</v>
      </c>
      <c r="B6" s="923" t="s">
        <v>376</v>
      </c>
      <c r="C6" s="481"/>
      <c r="D6" s="481"/>
      <c r="E6" s="481"/>
      <c r="F6" s="481"/>
      <c r="G6" s="481"/>
      <c r="H6" s="481"/>
      <c r="I6" s="481"/>
      <c r="J6" s="481">
        <v>0</v>
      </c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717"/>
      <c r="Z6" s="481"/>
      <c r="AA6" s="717"/>
    </row>
    <row r="7" spans="1:28" s="956" customFormat="1" ht="51" customHeight="1">
      <c r="A7" s="228" t="s">
        <v>377</v>
      </c>
      <c r="B7" s="556" t="s">
        <v>378</v>
      </c>
      <c r="C7" s="718">
        <v>19708.33123</v>
      </c>
      <c r="D7" s="718">
        <v>321114.79637</v>
      </c>
      <c r="E7" s="718">
        <v>3.4769999999999999</v>
      </c>
      <c r="F7" s="718">
        <v>118689.63991</v>
      </c>
      <c r="G7" s="718">
        <v>59891.562689999999</v>
      </c>
      <c r="H7" s="718">
        <v>0</v>
      </c>
      <c r="I7" s="718">
        <v>3832.6230099999998</v>
      </c>
      <c r="J7" s="718">
        <v>100588.46963000001</v>
      </c>
      <c r="K7" s="718">
        <v>35028.868600000002</v>
      </c>
      <c r="L7" s="718">
        <v>560977.25816999993</v>
      </c>
      <c r="M7" s="718">
        <v>0</v>
      </c>
      <c r="N7" s="718">
        <v>71418.038320000167</v>
      </c>
      <c r="O7" s="718">
        <v>40118.377500000002</v>
      </c>
      <c r="P7" s="718">
        <v>15281.3493</v>
      </c>
      <c r="Q7" s="718">
        <v>768263.11879999994</v>
      </c>
      <c r="R7" s="718">
        <v>0</v>
      </c>
      <c r="S7" s="718">
        <v>0</v>
      </c>
      <c r="T7" s="718">
        <v>4001.5931600000004</v>
      </c>
      <c r="U7" s="718">
        <v>11126.350639999999</v>
      </c>
      <c r="V7" s="718">
        <v>291858.61321000004</v>
      </c>
      <c r="W7" s="718">
        <v>33923.97479</v>
      </c>
      <c r="X7" s="718">
        <v>20538.635890000001</v>
      </c>
      <c r="Y7" s="719">
        <v>2476365.07822</v>
      </c>
      <c r="Z7" s="718">
        <v>0</v>
      </c>
      <c r="AA7" s="719">
        <v>2476365.07822</v>
      </c>
    </row>
    <row r="8" spans="1:28" s="786" customFormat="1" ht="51" customHeight="1">
      <c r="A8" s="228" t="s">
        <v>379</v>
      </c>
      <c r="B8" s="556" t="s">
        <v>380</v>
      </c>
      <c r="C8" s="718">
        <v>0</v>
      </c>
      <c r="D8" s="718">
        <v>0</v>
      </c>
      <c r="E8" s="718">
        <v>0</v>
      </c>
      <c r="F8" s="718">
        <v>0</v>
      </c>
      <c r="G8" s="718">
        <v>0</v>
      </c>
      <c r="H8" s="718">
        <v>0</v>
      </c>
      <c r="I8" s="718">
        <v>0</v>
      </c>
      <c r="J8" s="718">
        <v>0</v>
      </c>
      <c r="K8" s="718">
        <v>0</v>
      </c>
      <c r="L8" s="718">
        <v>0</v>
      </c>
      <c r="M8" s="718">
        <v>0</v>
      </c>
      <c r="N8" s="718">
        <v>0</v>
      </c>
      <c r="O8" s="718">
        <v>0</v>
      </c>
      <c r="P8" s="718">
        <v>0</v>
      </c>
      <c r="Q8" s="718">
        <v>0</v>
      </c>
      <c r="R8" s="718">
        <v>0</v>
      </c>
      <c r="S8" s="718">
        <v>0</v>
      </c>
      <c r="T8" s="718">
        <v>0</v>
      </c>
      <c r="U8" s="718">
        <v>0</v>
      </c>
      <c r="V8" s="718">
        <v>0</v>
      </c>
      <c r="W8" s="718">
        <v>0</v>
      </c>
      <c r="X8" s="718">
        <v>0</v>
      </c>
      <c r="Y8" s="719">
        <v>0</v>
      </c>
      <c r="Z8" s="718">
        <v>0</v>
      </c>
      <c r="AA8" s="719">
        <v>0</v>
      </c>
      <c r="AB8" s="956"/>
    </row>
    <row r="9" spans="1:28" s="786" customFormat="1" ht="51" customHeight="1">
      <c r="A9" s="228" t="s">
        <v>381</v>
      </c>
      <c r="B9" s="556" t="s">
        <v>382</v>
      </c>
      <c r="C9" s="718">
        <v>0</v>
      </c>
      <c r="D9" s="718">
        <v>2621.5727299999999</v>
      </c>
      <c r="E9" s="718">
        <v>5.4845500000000005</v>
      </c>
      <c r="F9" s="718">
        <v>825.69898000000001</v>
      </c>
      <c r="G9" s="718">
        <v>6249.5010000000002</v>
      </c>
      <c r="H9" s="718">
        <v>0</v>
      </c>
      <c r="I9" s="718">
        <v>2493.6314900000002</v>
      </c>
      <c r="J9" s="718">
        <v>3393.7510700000003</v>
      </c>
      <c r="K9" s="718">
        <v>5842.0314000000008</v>
      </c>
      <c r="L9" s="718">
        <v>-51.922719999999998</v>
      </c>
      <c r="M9" s="718">
        <v>0</v>
      </c>
      <c r="N9" s="718">
        <v>5487.3554532918834</v>
      </c>
      <c r="O9" s="718">
        <v>3058.43201</v>
      </c>
      <c r="P9" s="718">
        <v>70.413579219851911</v>
      </c>
      <c r="Q9" s="718">
        <v>1960.1562900000001</v>
      </c>
      <c r="R9" s="718">
        <v>0</v>
      </c>
      <c r="S9" s="718">
        <v>0</v>
      </c>
      <c r="T9" s="718">
        <v>1349.65759</v>
      </c>
      <c r="U9" s="730">
        <v>1581.6136999999999</v>
      </c>
      <c r="V9" s="718">
        <v>0</v>
      </c>
      <c r="W9" s="718">
        <v>13704.031150000001</v>
      </c>
      <c r="X9" s="718">
        <v>0</v>
      </c>
      <c r="Y9" s="719">
        <v>48591.408272511741</v>
      </c>
      <c r="Z9" s="718">
        <v>0</v>
      </c>
      <c r="AA9" s="719">
        <v>48591.408272511741</v>
      </c>
      <c r="AB9" s="956"/>
    </row>
    <row r="10" spans="1:28" s="786" customFormat="1" ht="51" customHeight="1">
      <c r="A10" s="228" t="s">
        <v>383</v>
      </c>
      <c r="B10" s="556" t="s">
        <v>384</v>
      </c>
      <c r="C10" s="445">
        <v>19708.33123</v>
      </c>
      <c r="D10" s="445">
        <v>318493.22363999998</v>
      </c>
      <c r="E10" s="445">
        <v>-2.0075500000000002</v>
      </c>
      <c r="F10" s="445">
        <v>117863.94093000001</v>
      </c>
      <c r="G10" s="445">
        <v>53642.061689999995</v>
      </c>
      <c r="H10" s="445">
        <v>0</v>
      </c>
      <c r="I10" s="445">
        <v>1338.9915199999996</v>
      </c>
      <c r="J10" s="445">
        <v>97194.718560000008</v>
      </c>
      <c r="K10" s="445">
        <v>29186.837199999998</v>
      </c>
      <c r="L10" s="445">
        <v>561029.18088999996</v>
      </c>
      <c r="M10" s="445">
        <v>0</v>
      </c>
      <c r="N10" s="445">
        <v>65930.682866708288</v>
      </c>
      <c r="O10" s="445">
        <v>37059.945490000006</v>
      </c>
      <c r="P10" s="445">
        <v>15210.935720780148</v>
      </c>
      <c r="Q10" s="445">
        <v>766302.96250999998</v>
      </c>
      <c r="R10" s="445">
        <v>0</v>
      </c>
      <c r="S10" s="445"/>
      <c r="T10" s="445">
        <v>2651.9355700000001</v>
      </c>
      <c r="U10" s="445">
        <v>9544.7369399999989</v>
      </c>
      <c r="V10" s="445">
        <v>291858.61321000004</v>
      </c>
      <c r="W10" s="445">
        <v>20219.943640000001</v>
      </c>
      <c r="X10" s="445">
        <v>20538.635890000001</v>
      </c>
      <c r="Y10" s="720">
        <v>2427773.6699474887</v>
      </c>
      <c r="Z10" s="721"/>
      <c r="AA10" s="720">
        <v>2427773.6699474887</v>
      </c>
      <c r="AB10" s="956"/>
    </row>
    <row r="11" spans="1:28" s="786" customFormat="1" ht="51" customHeight="1">
      <c r="A11" s="925" t="s">
        <v>373</v>
      </c>
      <c r="B11" s="923" t="s">
        <v>385</v>
      </c>
      <c r="C11" s="718"/>
      <c r="D11" s="718"/>
      <c r="E11" s="718"/>
      <c r="F11" s="718"/>
      <c r="G11" s="718"/>
      <c r="H11" s="718"/>
      <c r="I11" s="718"/>
      <c r="J11" s="718">
        <v>0</v>
      </c>
      <c r="K11" s="718"/>
      <c r="L11" s="718"/>
      <c r="M11" s="718"/>
      <c r="N11" s="718"/>
      <c r="O11" s="718"/>
      <c r="P11" s="718"/>
      <c r="Q11" s="718"/>
      <c r="R11" s="718"/>
      <c r="S11" s="718"/>
      <c r="T11" s="718"/>
      <c r="U11" s="718"/>
      <c r="V11" s="718"/>
      <c r="W11" s="718"/>
      <c r="X11" s="718"/>
      <c r="Y11" s="722"/>
      <c r="Z11" s="718"/>
      <c r="AA11" s="722"/>
      <c r="AB11" s="956"/>
    </row>
    <row r="12" spans="1:28" s="786" customFormat="1" ht="51" customHeight="1">
      <c r="A12" s="228" t="s">
        <v>386</v>
      </c>
      <c r="B12" s="556" t="s">
        <v>378</v>
      </c>
      <c r="C12" s="718">
        <v>47062.332139999999</v>
      </c>
      <c r="D12" s="718">
        <v>3264457.26125</v>
      </c>
      <c r="E12" s="718">
        <v>1150.2887000000001</v>
      </c>
      <c r="F12" s="718">
        <v>495797.40794999996</v>
      </c>
      <c r="G12" s="718">
        <v>350922.01075000002</v>
      </c>
      <c r="H12" s="718">
        <v>13267.989</v>
      </c>
      <c r="I12" s="718">
        <v>16791.110049999999</v>
      </c>
      <c r="J12" s="718">
        <v>443678.20814</v>
      </c>
      <c r="K12" s="718">
        <v>105244.55596</v>
      </c>
      <c r="L12" s="718">
        <v>351168.85944999999</v>
      </c>
      <c r="M12" s="718">
        <v>5235.3193700000002</v>
      </c>
      <c r="N12" s="718">
        <v>787552.59552999982</v>
      </c>
      <c r="O12" s="718">
        <v>226722.47413999998</v>
      </c>
      <c r="P12" s="718">
        <v>35463.544289999998</v>
      </c>
      <c r="Q12" s="718">
        <v>39436.210200000001</v>
      </c>
      <c r="R12" s="718">
        <v>0</v>
      </c>
      <c r="S12" s="718">
        <v>0</v>
      </c>
      <c r="T12" s="718">
        <v>25275.155859999999</v>
      </c>
      <c r="U12" s="718">
        <v>94302.541580000005</v>
      </c>
      <c r="V12" s="718">
        <v>2092427.6033900001</v>
      </c>
      <c r="W12" s="718">
        <v>145203.90769999998</v>
      </c>
      <c r="X12" s="718">
        <v>33232.337799999994</v>
      </c>
      <c r="Y12" s="719">
        <v>8574391.7132499982</v>
      </c>
      <c r="Z12" s="718">
        <v>0</v>
      </c>
      <c r="AA12" s="719">
        <v>8574391.7132499982</v>
      </c>
      <c r="AB12" s="956"/>
    </row>
    <row r="13" spans="1:28" s="786" customFormat="1" ht="51" customHeight="1">
      <c r="A13" s="228" t="s">
        <v>387</v>
      </c>
      <c r="B13" s="556" t="s">
        <v>380</v>
      </c>
      <c r="C13" s="718">
        <v>0</v>
      </c>
      <c r="D13" s="718">
        <v>0</v>
      </c>
      <c r="E13" s="718">
        <v>0</v>
      </c>
      <c r="F13" s="718">
        <v>0</v>
      </c>
      <c r="G13" s="718">
        <v>0</v>
      </c>
      <c r="H13" s="718">
        <v>0</v>
      </c>
      <c r="I13" s="718">
        <v>0</v>
      </c>
      <c r="J13" s="718">
        <v>0</v>
      </c>
      <c r="K13" s="718">
        <v>0</v>
      </c>
      <c r="L13" s="718">
        <v>0</v>
      </c>
      <c r="M13" s="718">
        <v>0</v>
      </c>
      <c r="N13" s="718">
        <v>0</v>
      </c>
      <c r="O13" s="718">
        <v>0</v>
      </c>
      <c r="P13" s="718">
        <v>0</v>
      </c>
      <c r="Q13" s="718">
        <v>0</v>
      </c>
      <c r="R13" s="718">
        <v>0</v>
      </c>
      <c r="S13" s="718">
        <v>0</v>
      </c>
      <c r="T13" s="718">
        <v>0</v>
      </c>
      <c r="U13" s="718">
        <v>0</v>
      </c>
      <c r="V13" s="718">
        <v>0</v>
      </c>
      <c r="W13" s="718">
        <v>0</v>
      </c>
      <c r="X13" s="718">
        <v>0</v>
      </c>
      <c r="Y13" s="719">
        <v>0</v>
      </c>
      <c r="Z13" s="718">
        <v>0</v>
      </c>
      <c r="AA13" s="719">
        <v>0</v>
      </c>
      <c r="AB13" s="956"/>
    </row>
    <row r="14" spans="1:28" s="786" customFormat="1" ht="51" customHeight="1">
      <c r="A14" s="228" t="s">
        <v>388</v>
      </c>
      <c r="B14" s="556" t="s">
        <v>382</v>
      </c>
      <c r="C14" s="718">
        <v>0</v>
      </c>
      <c r="D14" s="718">
        <v>20045.935870000001</v>
      </c>
      <c r="E14" s="718">
        <v>170.65804</v>
      </c>
      <c r="F14" s="718">
        <v>58552.886559999999</v>
      </c>
      <c r="G14" s="718">
        <v>18112.90523</v>
      </c>
      <c r="H14" s="718">
        <v>0</v>
      </c>
      <c r="I14" s="718">
        <v>12954.174590000001</v>
      </c>
      <c r="J14" s="718">
        <v>18625.92541</v>
      </c>
      <c r="K14" s="718">
        <v>81778.969150000004</v>
      </c>
      <c r="L14" s="718">
        <v>5796.1545500000002</v>
      </c>
      <c r="M14" s="718">
        <v>0</v>
      </c>
      <c r="N14" s="718">
        <v>40725.896021628156</v>
      </c>
      <c r="O14" s="718">
        <v>16111.448560000001</v>
      </c>
      <c r="P14" s="718">
        <v>5279.9445500000002</v>
      </c>
      <c r="Q14" s="718">
        <v>2451.2279600000002</v>
      </c>
      <c r="R14" s="718">
        <v>0</v>
      </c>
      <c r="S14" s="718">
        <v>0</v>
      </c>
      <c r="T14" s="718">
        <v>10568.84851</v>
      </c>
      <c r="U14" s="718">
        <v>4865.5650999999998</v>
      </c>
      <c r="V14" s="718">
        <v>0</v>
      </c>
      <c r="W14" s="718">
        <v>17051.751949999998</v>
      </c>
      <c r="X14" s="718">
        <v>0</v>
      </c>
      <c r="Y14" s="719">
        <v>313092.29205162812</v>
      </c>
      <c r="Z14" s="718">
        <v>0</v>
      </c>
      <c r="AA14" s="719">
        <v>313092.29205162812</v>
      </c>
      <c r="AB14" s="956"/>
    </row>
    <row r="15" spans="1:28" s="786" customFormat="1" ht="51" customHeight="1">
      <c r="A15" s="228" t="s">
        <v>389</v>
      </c>
      <c r="B15" s="556" t="s">
        <v>384</v>
      </c>
      <c r="C15" s="445">
        <v>47062.332139999999</v>
      </c>
      <c r="D15" s="445">
        <v>3244411.3253800003</v>
      </c>
      <c r="E15" s="445">
        <v>979.63066000000003</v>
      </c>
      <c r="F15" s="445">
        <v>437244.52139000001</v>
      </c>
      <c r="G15" s="445">
        <v>332809.10551999998</v>
      </c>
      <c r="H15" s="445">
        <v>13267.989</v>
      </c>
      <c r="I15" s="445">
        <v>3836.9354600000011</v>
      </c>
      <c r="J15" s="445">
        <v>425052.28273000004</v>
      </c>
      <c r="K15" s="445">
        <v>23465.586809999997</v>
      </c>
      <c r="L15" s="445">
        <v>345372.70489999995</v>
      </c>
      <c r="M15" s="445">
        <v>5235.3193700000002</v>
      </c>
      <c r="N15" s="445">
        <v>746826.69950837176</v>
      </c>
      <c r="O15" s="445">
        <v>210611.02558000002</v>
      </c>
      <c r="P15" s="445">
        <v>30183.599739999998</v>
      </c>
      <c r="Q15" s="445">
        <v>36984.982240000005</v>
      </c>
      <c r="R15" s="445">
        <v>0</v>
      </c>
      <c r="S15" s="445"/>
      <c r="T15" s="445">
        <v>14706.307349999999</v>
      </c>
      <c r="U15" s="445">
        <v>89436.976479999998</v>
      </c>
      <c r="V15" s="445">
        <v>2092427.6033900001</v>
      </c>
      <c r="W15" s="445">
        <v>128152.15575000001</v>
      </c>
      <c r="X15" s="445">
        <v>33232.337799999994</v>
      </c>
      <c r="Y15" s="720">
        <v>8261299.4211983718</v>
      </c>
      <c r="Z15" s="721">
        <v>0</v>
      </c>
      <c r="AA15" s="720">
        <v>8261299.4211983718</v>
      </c>
      <c r="AB15" s="956"/>
    </row>
    <row r="16" spans="1:28" s="786" customFormat="1" ht="51" customHeight="1">
      <c r="A16" s="925" t="s">
        <v>374</v>
      </c>
      <c r="B16" s="923" t="s">
        <v>390</v>
      </c>
      <c r="C16" s="718"/>
      <c r="D16" s="718"/>
      <c r="E16" s="718"/>
      <c r="F16" s="718"/>
      <c r="G16" s="718"/>
      <c r="H16" s="718"/>
      <c r="I16" s="718"/>
      <c r="J16" s="718">
        <v>0</v>
      </c>
      <c r="K16" s="718"/>
      <c r="L16" s="718"/>
      <c r="M16" s="718"/>
      <c r="N16" s="718"/>
      <c r="O16" s="718"/>
      <c r="P16" s="718"/>
      <c r="Q16" s="718"/>
      <c r="R16" s="718"/>
      <c r="S16" s="718"/>
      <c r="T16" s="718"/>
      <c r="U16" s="718"/>
      <c r="V16" s="718"/>
      <c r="W16" s="718"/>
      <c r="X16" s="718"/>
      <c r="Y16" s="722"/>
      <c r="Z16" s="718"/>
      <c r="AA16" s="722"/>
      <c r="AB16" s="956"/>
    </row>
    <row r="17" spans="1:28" s="786" customFormat="1" ht="51" customHeight="1">
      <c r="A17" s="228" t="s">
        <v>391</v>
      </c>
      <c r="B17" s="556" t="s">
        <v>378</v>
      </c>
      <c r="C17" s="718">
        <v>0</v>
      </c>
      <c r="D17" s="718">
        <v>0</v>
      </c>
      <c r="E17" s="718">
        <v>0</v>
      </c>
      <c r="F17" s="718">
        <v>66324.652000000002</v>
      </c>
      <c r="G17" s="718">
        <v>0</v>
      </c>
      <c r="H17" s="718">
        <v>0</v>
      </c>
      <c r="I17" s="718">
        <v>188940.77299999999</v>
      </c>
      <c r="J17" s="718">
        <v>509585.61766999995</v>
      </c>
      <c r="K17" s="718">
        <v>698315.21400000004</v>
      </c>
      <c r="L17" s="718">
        <v>0</v>
      </c>
      <c r="M17" s="718">
        <v>0</v>
      </c>
      <c r="N17" s="718">
        <v>836216.07166999998</v>
      </c>
      <c r="O17" s="718">
        <v>52598.302520000005</v>
      </c>
      <c r="P17" s="718">
        <v>0</v>
      </c>
      <c r="Q17" s="718">
        <v>1411866.3370000001</v>
      </c>
      <c r="R17" s="718">
        <v>0</v>
      </c>
      <c r="S17" s="718">
        <v>0</v>
      </c>
      <c r="T17" s="718">
        <v>0</v>
      </c>
      <c r="U17" s="718">
        <v>426894.04700000002</v>
      </c>
      <c r="V17" s="718">
        <v>1423806.0519999999</v>
      </c>
      <c r="W17" s="718">
        <v>18574.358</v>
      </c>
      <c r="X17" s="718">
        <v>0</v>
      </c>
      <c r="Y17" s="719">
        <v>5633121.4248600006</v>
      </c>
      <c r="Z17" s="718">
        <v>0</v>
      </c>
      <c r="AA17" s="719">
        <v>5633121.4248600006</v>
      </c>
      <c r="AB17" s="956"/>
    </row>
    <row r="18" spans="1:28" s="786" customFormat="1" ht="51" customHeight="1">
      <c r="A18" s="228" t="s">
        <v>392</v>
      </c>
      <c r="B18" s="556" t="s">
        <v>380</v>
      </c>
      <c r="C18" s="718">
        <v>0</v>
      </c>
      <c r="D18" s="718">
        <v>0</v>
      </c>
      <c r="E18" s="718">
        <v>0</v>
      </c>
      <c r="F18" s="718">
        <v>0</v>
      </c>
      <c r="G18" s="718">
        <v>0</v>
      </c>
      <c r="H18" s="718">
        <v>0</v>
      </c>
      <c r="I18" s="718">
        <v>0</v>
      </c>
      <c r="J18" s="718">
        <v>0</v>
      </c>
      <c r="K18" s="718">
        <v>0</v>
      </c>
      <c r="L18" s="718">
        <v>0</v>
      </c>
      <c r="M18" s="718">
        <v>0</v>
      </c>
      <c r="N18" s="718">
        <v>0</v>
      </c>
      <c r="O18" s="718">
        <v>0</v>
      </c>
      <c r="P18" s="718">
        <v>0</v>
      </c>
      <c r="Q18" s="718">
        <v>0</v>
      </c>
      <c r="R18" s="718">
        <v>0</v>
      </c>
      <c r="S18" s="718">
        <v>0</v>
      </c>
      <c r="T18" s="718">
        <v>0</v>
      </c>
      <c r="U18" s="718">
        <v>0</v>
      </c>
      <c r="V18" s="718">
        <v>0</v>
      </c>
      <c r="W18" s="718">
        <v>0</v>
      </c>
      <c r="X18" s="718">
        <v>0</v>
      </c>
      <c r="Y18" s="719">
        <v>0</v>
      </c>
      <c r="Z18" s="718">
        <v>0</v>
      </c>
      <c r="AA18" s="719">
        <v>0</v>
      </c>
      <c r="AB18" s="956"/>
    </row>
    <row r="19" spans="1:28" s="786" customFormat="1" ht="51" customHeight="1">
      <c r="A19" s="228" t="s">
        <v>393</v>
      </c>
      <c r="B19" s="556" t="s">
        <v>382</v>
      </c>
      <c r="C19" s="718">
        <v>0</v>
      </c>
      <c r="D19" s="718">
        <v>0</v>
      </c>
      <c r="E19" s="718">
        <v>0</v>
      </c>
      <c r="F19" s="718">
        <v>0</v>
      </c>
      <c r="G19" s="718">
        <v>0</v>
      </c>
      <c r="H19" s="718">
        <v>0</v>
      </c>
      <c r="I19" s="718">
        <v>0</v>
      </c>
      <c r="J19" s="718">
        <v>16.079050000000002</v>
      </c>
      <c r="K19" s="718">
        <v>66607.357359999995</v>
      </c>
      <c r="L19" s="718">
        <v>0</v>
      </c>
      <c r="M19" s="718">
        <v>0</v>
      </c>
      <c r="N19" s="718">
        <v>0</v>
      </c>
      <c r="O19" s="718">
        <v>0</v>
      </c>
      <c r="P19" s="718">
        <v>0</v>
      </c>
      <c r="Q19" s="718">
        <v>11269.961859999999</v>
      </c>
      <c r="R19" s="718">
        <v>0</v>
      </c>
      <c r="S19" s="718">
        <v>0</v>
      </c>
      <c r="T19" s="718">
        <v>0</v>
      </c>
      <c r="U19" s="718">
        <v>0</v>
      </c>
      <c r="V19" s="718">
        <v>0</v>
      </c>
      <c r="W19" s="718">
        <v>287.42</v>
      </c>
      <c r="X19" s="718">
        <v>0</v>
      </c>
      <c r="Y19" s="719">
        <v>78180.818269999989</v>
      </c>
      <c r="Z19" s="718">
        <v>0</v>
      </c>
      <c r="AA19" s="719">
        <v>78180.818269999989</v>
      </c>
      <c r="AB19" s="956"/>
    </row>
    <row r="20" spans="1:28" s="786" customFormat="1" ht="51" customHeight="1">
      <c r="A20" s="228" t="s">
        <v>394</v>
      </c>
      <c r="B20" s="556" t="s">
        <v>384</v>
      </c>
      <c r="C20" s="445">
        <v>0</v>
      </c>
      <c r="D20" s="445">
        <v>0</v>
      </c>
      <c r="E20" s="445">
        <v>0</v>
      </c>
      <c r="F20" s="445">
        <v>66324.652000000002</v>
      </c>
      <c r="G20" s="445">
        <v>0</v>
      </c>
      <c r="H20" s="445">
        <v>0</v>
      </c>
      <c r="I20" s="445">
        <v>188940.77299999999</v>
      </c>
      <c r="J20" s="445">
        <v>509569.53862000001</v>
      </c>
      <c r="K20" s="445">
        <v>631707.85664000001</v>
      </c>
      <c r="L20" s="445">
        <v>0</v>
      </c>
      <c r="M20" s="445">
        <v>0</v>
      </c>
      <c r="N20" s="445">
        <v>836216.07166999998</v>
      </c>
      <c r="O20" s="445">
        <v>52598.302520000005</v>
      </c>
      <c r="P20" s="445">
        <v>0</v>
      </c>
      <c r="Q20" s="445">
        <v>1400596.3751400001</v>
      </c>
      <c r="R20" s="445">
        <v>0</v>
      </c>
      <c r="S20" s="445"/>
      <c r="T20" s="445">
        <v>0</v>
      </c>
      <c r="U20" s="445">
        <v>426894.04700000002</v>
      </c>
      <c r="V20" s="445">
        <v>1423806.0519999999</v>
      </c>
      <c r="W20" s="445">
        <v>18286.937999999998</v>
      </c>
      <c r="X20" s="445">
        <v>0</v>
      </c>
      <c r="Y20" s="720">
        <v>5554940.60659</v>
      </c>
      <c r="Z20" s="721">
        <v>0</v>
      </c>
      <c r="AA20" s="720">
        <v>5554940.60659</v>
      </c>
      <c r="AB20" s="956"/>
    </row>
    <row r="21" spans="1:28" s="786" customFormat="1" ht="51" customHeight="1">
      <c r="A21" s="925" t="s">
        <v>395</v>
      </c>
      <c r="B21" s="923" t="s">
        <v>396</v>
      </c>
      <c r="C21" s="718"/>
      <c r="D21" s="718"/>
      <c r="E21" s="718"/>
      <c r="F21" s="718"/>
      <c r="G21" s="718"/>
      <c r="H21" s="718"/>
      <c r="I21" s="718"/>
      <c r="J21" s="718"/>
      <c r="K21" s="718"/>
      <c r="L21" s="718"/>
      <c r="M21" s="718"/>
      <c r="N21" s="718"/>
      <c r="O21" s="718"/>
      <c r="P21" s="718"/>
      <c r="Q21" s="718"/>
      <c r="R21" s="718"/>
      <c r="S21" s="718"/>
      <c r="T21" s="718"/>
      <c r="U21" s="718"/>
      <c r="V21" s="718"/>
      <c r="W21" s="718"/>
      <c r="X21" s="718"/>
      <c r="Y21" s="722"/>
      <c r="Z21" s="718"/>
      <c r="AA21" s="722"/>
      <c r="AB21" s="956"/>
    </row>
    <row r="22" spans="1:28" s="786" customFormat="1" ht="51" customHeight="1">
      <c r="A22" s="228" t="s">
        <v>397</v>
      </c>
      <c r="B22" s="556" t="s">
        <v>378</v>
      </c>
      <c r="C22" s="718">
        <v>66770.663369999995</v>
      </c>
      <c r="D22" s="718">
        <v>3585572.0576200001</v>
      </c>
      <c r="E22" s="718">
        <v>1153.7657000000002</v>
      </c>
      <c r="F22" s="718">
        <v>680811.69985999994</v>
      </c>
      <c r="G22" s="718">
        <v>410813.57344000001</v>
      </c>
      <c r="H22" s="718">
        <v>13267.989</v>
      </c>
      <c r="I22" s="718">
        <v>209564.50605999999</v>
      </c>
      <c r="J22" s="718">
        <v>1053852.29544</v>
      </c>
      <c r="K22" s="718">
        <v>838588.63856000011</v>
      </c>
      <c r="L22" s="718">
        <v>912146.11761999992</v>
      </c>
      <c r="M22" s="718">
        <v>5235.3193700000002</v>
      </c>
      <c r="N22" s="718">
        <v>1695186.7055199998</v>
      </c>
      <c r="O22" s="718">
        <v>319439.15416000003</v>
      </c>
      <c r="P22" s="718">
        <v>50744.89359</v>
      </c>
      <c r="Q22" s="718">
        <v>2219565.6660000002</v>
      </c>
      <c r="R22" s="718">
        <v>0</v>
      </c>
      <c r="S22" s="718">
        <v>0</v>
      </c>
      <c r="T22" s="718">
        <v>29276.749019999999</v>
      </c>
      <c r="U22" s="718">
        <v>532322.93922000006</v>
      </c>
      <c r="V22" s="718">
        <v>3808092.2686000001</v>
      </c>
      <c r="W22" s="718">
        <v>197702.24049</v>
      </c>
      <c r="X22" s="718">
        <v>53770.973689999999</v>
      </c>
      <c r="Y22" s="719">
        <v>16683878.216329999</v>
      </c>
      <c r="Z22" s="718">
        <v>0</v>
      </c>
      <c r="AA22" s="719">
        <v>16683878.216329999</v>
      </c>
      <c r="AB22" s="956"/>
    </row>
    <row r="23" spans="1:28" s="786" customFormat="1" ht="51" customHeight="1">
      <c r="A23" s="228" t="s">
        <v>398</v>
      </c>
      <c r="B23" s="556" t="s">
        <v>380</v>
      </c>
      <c r="C23" s="718">
        <v>0</v>
      </c>
      <c r="D23" s="718">
        <v>0</v>
      </c>
      <c r="E23" s="718">
        <v>0</v>
      </c>
      <c r="F23" s="718">
        <v>0</v>
      </c>
      <c r="G23" s="718">
        <v>0</v>
      </c>
      <c r="H23" s="718">
        <v>0</v>
      </c>
      <c r="I23" s="718">
        <v>0</v>
      </c>
      <c r="J23" s="718">
        <v>0</v>
      </c>
      <c r="K23" s="718">
        <v>0</v>
      </c>
      <c r="L23" s="718">
        <v>0</v>
      </c>
      <c r="M23" s="718">
        <v>0</v>
      </c>
      <c r="N23" s="718">
        <v>0</v>
      </c>
      <c r="O23" s="718">
        <v>0</v>
      </c>
      <c r="P23" s="718">
        <v>0</v>
      </c>
      <c r="Q23" s="718">
        <v>0</v>
      </c>
      <c r="R23" s="718">
        <v>0</v>
      </c>
      <c r="S23" s="718">
        <v>0</v>
      </c>
      <c r="T23" s="718">
        <v>0</v>
      </c>
      <c r="U23" s="718">
        <v>0</v>
      </c>
      <c r="V23" s="718">
        <v>0</v>
      </c>
      <c r="W23" s="718">
        <v>0</v>
      </c>
      <c r="X23" s="718">
        <v>0</v>
      </c>
      <c r="Y23" s="719">
        <v>0</v>
      </c>
      <c r="Z23" s="718">
        <v>0</v>
      </c>
      <c r="AA23" s="719">
        <v>0</v>
      </c>
      <c r="AB23" s="956"/>
    </row>
    <row r="24" spans="1:28" s="956" customFormat="1" ht="51" customHeight="1">
      <c r="A24" s="228" t="s">
        <v>399</v>
      </c>
      <c r="B24" s="556" t="s">
        <v>382</v>
      </c>
      <c r="C24" s="718">
        <v>0</v>
      </c>
      <c r="D24" s="718">
        <v>22667.508600000001</v>
      </c>
      <c r="E24" s="718">
        <v>176.14259000000001</v>
      </c>
      <c r="F24" s="718">
        <v>59378.58554</v>
      </c>
      <c r="G24" s="718">
        <v>24362.406230000001</v>
      </c>
      <c r="H24" s="718">
        <v>0</v>
      </c>
      <c r="I24" s="718">
        <v>15447.80608</v>
      </c>
      <c r="J24" s="718">
        <v>22035.755530000002</v>
      </c>
      <c r="K24" s="718">
        <v>154228.35791000002</v>
      </c>
      <c r="L24" s="718">
        <v>5744.2318300000006</v>
      </c>
      <c r="M24" s="718">
        <v>0</v>
      </c>
      <c r="N24" s="718">
        <v>46213.251474920042</v>
      </c>
      <c r="O24" s="718">
        <v>19169.880570000001</v>
      </c>
      <c r="P24" s="718">
        <v>5350.3581292198523</v>
      </c>
      <c r="Q24" s="718">
        <v>15681.346109999999</v>
      </c>
      <c r="R24" s="718">
        <v>0</v>
      </c>
      <c r="S24" s="718">
        <v>0</v>
      </c>
      <c r="T24" s="718">
        <v>11918.506100000001</v>
      </c>
      <c r="U24" s="718">
        <v>6447.1787999999997</v>
      </c>
      <c r="V24" s="718">
        <v>0</v>
      </c>
      <c r="W24" s="718">
        <v>31043.203099999999</v>
      </c>
      <c r="X24" s="718">
        <v>0</v>
      </c>
      <c r="Y24" s="719">
        <v>439864.51859413984</v>
      </c>
      <c r="Z24" s="718">
        <v>0</v>
      </c>
      <c r="AA24" s="719">
        <v>439864.51859413984</v>
      </c>
    </row>
    <row r="25" spans="1:28" s="956" customFormat="1" ht="51" customHeight="1">
      <c r="A25" s="926" t="s">
        <v>400</v>
      </c>
      <c r="B25" s="606" t="s">
        <v>384</v>
      </c>
      <c r="C25" s="721">
        <v>66770.663369999995</v>
      </c>
      <c r="D25" s="721">
        <v>3562904.5490200003</v>
      </c>
      <c r="E25" s="721">
        <v>977.62311000000011</v>
      </c>
      <c r="F25" s="721">
        <v>621433.11431999994</v>
      </c>
      <c r="G25" s="721">
        <v>386451.16720999999</v>
      </c>
      <c r="H25" s="721">
        <v>13267.989</v>
      </c>
      <c r="I25" s="723">
        <v>194116.69997999998</v>
      </c>
      <c r="J25" s="721">
        <v>1031816.5399100001</v>
      </c>
      <c r="K25" s="721">
        <v>684360.28065000009</v>
      </c>
      <c r="L25" s="721">
        <v>906401.88578999997</v>
      </c>
      <c r="M25" s="721">
        <v>5235.3193700000002</v>
      </c>
      <c r="N25" s="721">
        <v>1648973.4540450799</v>
      </c>
      <c r="O25" s="721">
        <v>300269.27359000006</v>
      </c>
      <c r="P25" s="721">
        <v>45394.535460780149</v>
      </c>
      <c r="Q25" s="721">
        <v>2203884.3198900004</v>
      </c>
      <c r="R25" s="721">
        <v>0</v>
      </c>
      <c r="S25" s="721">
        <v>0</v>
      </c>
      <c r="T25" s="721">
        <v>17358.242919999997</v>
      </c>
      <c r="U25" s="721">
        <v>525875.76042000006</v>
      </c>
      <c r="V25" s="721">
        <v>3808092.2686000001</v>
      </c>
      <c r="W25" s="721">
        <v>166659.03739000001</v>
      </c>
      <c r="X25" s="721">
        <v>53770.973689999999</v>
      </c>
      <c r="Y25" s="720">
        <v>16244013.697735859</v>
      </c>
      <c r="Z25" s="721">
        <v>0</v>
      </c>
      <c r="AA25" s="720">
        <v>16244013.697735859</v>
      </c>
    </row>
    <row r="27" spans="1:28">
      <c r="J27" s="157"/>
    </row>
    <row r="28" spans="1:28">
      <c r="J28" s="157"/>
    </row>
    <row r="29" spans="1:28">
      <c r="J29" s="157"/>
    </row>
    <row r="30" spans="1:28">
      <c r="J30" s="157"/>
    </row>
    <row r="31" spans="1:28">
      <c r="J31" s="157"/>
    </row>
    <row r="32" spans="1:28">
      <c r="J32" s="157"/>
    </row>
    <row r="33" spans="10:10">
      <c r="J33" s="157"/>
    </row>
    <row r="34" spans="10:10">
      <c r="J34" s="157"/>
    </row>
    <row r="35" spans="10:10">
      <c r="J35" s="157"/>
    </row>
    <row r="36" spans="10:10">
      <c r="J36" s="157"/>
    </row>
    <row r="37" spans="10:10">
      <c r="J37" s="157"/>
    </row>
    <row r="38" spans="10:10">
      <c r="J38" s="157"/>
    </row>
    <row r="39" spans="10:10">
      <c r="J39" s="157"/>
    </row>
    <row r="40" spans="10:10">
      <c r="J40" s="157"/>
    </row>
    <row r="41" spans="10:10">
      <c r="J41" s="157"/>
    </row>
    <row r="42" spans="10:10">
      <c r="J42" s="157"/>
    </row>
    <row r="43" spans="10:10">
      <c r="J43" s="157"/>
    </row>
    <row r="44" spans="10:10">
      <c r="J44" s="157"/>
    </row>
    <row r="45" spans="10:10">
      <c r="J45" s="157"/>
    </row>
  </sheetData>
  <mergeCells count="8">
    <mergeCell ref="A1:F1"/>
    <mergeCell ref="A2:F2"/>
    <mergeCell ref="Y3:AA3"/>
    <mergeCell ref="A4:B5"/>
    <mergeCell ref="C4:X4"/>
    <mergeCell ref="Y4:Y5"/>
    <mergeCell ref="Z4:Z5"/>
    <mergeCell ref="AA4:AA5"/>
  </mergeCells>
  <pageMargins left="0.25" right="0.25" top="0.75" bottom="0.75" header="0.3" footer="0.3"/>
  <pageSetup paperSize="9" scale="35" orientation="landscape" horizontalDpi="200" verticalDpi="200" r:id="rId1"/>
  <headerFooter>
    <oddFooter>&amp;C&amp;16 34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B45"/>
  <sheetViews>
    <sheetView view="pageBreakPreview" zoomScale="60" zoomScaleNormal="70" workbookViewId="0">
      <pane xSplit="2" ySplit="5" topLeftCell="C18" activePane="bottomRight" state="frozen"/>
      <selection activeCell="O18" sqref="O18"/>
      <selection pane="topRight" activeCell="O18" sqref="O18"/>
      <selection pane="bottomLeft" activeCell="O18" sqref="O18"/>
      <selection pane="bottomRight" activeCell="F25" sqref="F25"/>
    </sheetView>
  </sheetViews>
  <sheetFormatPr defaultColWidth="9" defaultRowHeight="24"/>
  <cols>
    <col min="1" max="1" width="47.5703125" style="157" customWidth="1"/>
    <col min="2" max="2" width="32.85546875" style="157" hidden="1" customWidth="1"/>
    <col min="3" max="3" width="15" style="157" bestFit="1" customWidth="1"/>
    <col min="4" max="4" width="18" style="157" bestFit="1" customWidth="1"/>
    <col min="5" max="5" width="13.42578125" style="157" bestFit="1" customWidth="1"/>
    <col min="6" max="7" width="16.7109375" style="157" bestFit="1" customWidth="1"/>
    <col min="8" max="8" width="15.7109375" style="157" bestFit="1" customWidth="1"/>
    <col min="9" max="9" width="13.42578125" style="157" bestFit="1" customWidth="1"/>
    <col min="10" max="10" width="16.7109375" style="712" bestFit="1" customWidth="1"/>
    <col min="11" max="11" width="15" style="157" bestFit="1" customWidth="1"/>
    <col min="12" max="12" width="16.7109375" style="157" bestFit="1" customWidth="1"/>
    <col min="13" max="13" width="13.42578125" style="157" bestFit="1" customWidth="1"/>
    <col min="14" max="14" width="16.7109375" style="157" customWidth="1"/>
    <col min="15" max="15" width="16.7109375" style="157" bestFit="1" customWidth="1"/>
    <col min="16" max="16" width="15" style="157" bestFit="1" customWidth="1"/>
    <col min="17" max="17" width="16.7109375" style="157" bestFit="1" customWidth="1"/>
    <col min="18" max="19" width="11.7109375" style="157" customWidth="1"/>
    <col min="20" max="20" width="13.42578125" style="157" bestFit="1" customWidth="1"/>
    <col min="21" max="21" width="15" style="157" bestFit="1" customWidth="1"/>
    <col min="22" max="23" width="16.7109375" style="157" bestFit="1" customWidth="1"/>
    <col min="24" max="24" width="15" style="157" bestFit="1" customWidth="1"/>
    <col min="25" max="25" width="18" style="157" bestFit="1" customWidth="1"/>
    <col min="26" max="26" width="11.7109375" style="157" customWidth="1"/>
    <col min="27" max="27" width="18" style="157" bestFit="1" customWidth="1"/>
    <col min="28" max="16384" width="9" style="157"/>
  </cols>
  <sheetData>
    <row r="1" spans="1:28" s="154" customFormat="1" ht="33">
      <c r="A1" s="1803" t="s">
        <v>829</v>
      </c>
      <c r="B1" s="1803"/>
      <c r="C1" s="1803"/>
      <c r="D1" s="1803"/>
      <c r="E1" s="1803"/>
      <c r="F1" s="1803"/>
      <c r="J1" s="703"/>
    </row>
    <row r="2" spans="1:28" s="154" customFormat="1" ht="33">
      <c r="A2" s="1803" t="s">
        <v>938</v>
      </c>
      <c r="B2" s="1803"/>
      <c r="C2" s="1803"/>
      <c r="D2" s="1803"/>
      <c r="E2" s="1803"/>
      <c r="F2" s="1803"/>
      <c r="J2" s="703"/>
    </row>
    <row r="3" spans="1:28">
      <c r="A3" s="789"/>
      <c r="B3" s="789"/>
      <c r="C3" s="699">
        <v>1000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1773" t="s">
        <v>510</v>
      </c>
      <c r="Z3" s="1773"/>
      <c r="AA3" s="1773"/>
    </row>
    <row r="4" spans="1:28">
      <c r="A4" s="1804" t="s">
        <v>0</v>
      </c>
      <c r="B4" s="1805"/>
      <c r="C4" s="1784" t="s">
        <v>371</v>
      </c>
      <c r="D4" s="1784"/>
      <c r="E4" s="1784"/>
      <c r="F4" s="1784"/>
      <c r="G4" s="1784"/>
      <c r="H4" s="1784"/>
      <c r="I4" s="1784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5" t="s">
        <v>268</v>
      </c>
      <c r="Z4" s="1787" t="s">
        <v>375</v>
      </c>
      <c r="AA4" s="1785" t="s">
        <v>401</v>
      </c>
    </row>
    <row r="5" spans="1:28">
      <c r="A5" s="1806"/>
      <c r="B5" s="1807"/>
      <c r="C5" s="155" t="s">
        <v>771</v>
      </c>
      <c r="D5" s="155" t="s">
        <v>169</v>
      </c>
      <c r="E5" s="155" t="s">
        <v>282</v>
      </c>
      <c r="F5" s="155" t="s">
        <v>171</v>
      </c>
      <c r="G5" s="155" t="s">
        <v>172</v>
      </c>
      <c r="H5" s="155" t="s">
        <v>173</v>
      </c>
      <c r="I5" s="155" t="s">
        <v>174</v>
      </c>
      <c r="J5" s="155" t="s">
        <v>175</v>
      </c>
      <c r="K5" s="155" t="s">
        <v>176</v>
      </c>
      <c r="L5" s="155" t="s">
        <v>177</v>
      </c>
      <c r="M5" s="155" t="s">
        <v>178</v>
      </c>
      <c r="N5" s="155" t="s">
        <v>179</v>
      </c>
      <c r="O5" s="155" t="s">
        <v>180</v>
      </c>
      <c r="P5" s="695" t="s">
        <v>181</v>
      </c>
      <c r="Q5" s="155" t="s">
        <v>182</v>
      </c>
      <c r="R5" s="155" t="s">
        <v>183</v>
      </c>
      <c r="S5" s="155" t="s">
        <v>184</v>
      </c>
      <c r="T5" s="155" t="s">
        <v>768</v>
      </c>
      <c r="U5" s="155" t="s">
        <v>185</v>
      </c>
      <c r="V5" s="155" t="s">
        <v>186</v>
      </c>
      <c r="W5" s="155" t="s">
        <v>187</v>
      </c>
      <c r="X5" s="155" t="s">
        <v>885</v>
      </c>
      <c r="Y5" s="1786"/>
      <c r="Z5" s="1788"/>
      <c r="AA5" s="1789"/>
    </row>
    <row r="6" spans="1:28" ht="60" customHeight="1">
      <c r="A6" s="948" t="s">
        <v>654</v>
      </c>
      <c r="B6" s="949" t="s">
        <v>376</v>
      </c>
      <c r="C6" s="156"/>
      <c r="D6" s="156"/>
      <c r="E6" s="156"/>
      <c r="F6" s="156"/>
      <c r="G6" s="156"/>
      <c r="H6" s="156"/>
      <c r="I6" s="156"/>
      <c r="J6" s="156">
        <v>0</v>
      </c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724"/>
      <c r="Z6" s="156"/>
      <c r="AA6" s="724"/>
    </row>
    <row r="7" spans="1:28" ht="59.25" customHeight="1">
      <c r="A7" s="950" t="s">
        <v>377</v>
      </c>
      <c r="B7" s="951" t="s">
        <v>378</v>
      </c>
      <c r="C7" s="725">
        <v>151294.63500000001</v>
      </c>
      <c r="D7" s="725">
        <v>6414267.9684300004</v>
      </c>
      <c r="E7" s="725">
        <v>1645.4119800000001</v>
      </c>
      <c r="F7" s="725">
        <v>1969898.72529</v>
      </c>
      <c r="G7" s="725">
        <v>630316.09413999983</v>
      </c>
      <c r="H7" s="725">
        <v>0</v>
      </c>
      <c r="I7" s="725">
        <v>74284.346909999993</v>
      </c>
      <c r="J7" s="725">
        <v>940505.37714</v>
      </c>
      <c r="K7" s="725">
        <v>177386.28805</v>
      </c>
      <c r="L7" s="725">
        <v>1402967.4509100001</v>
      </c>
      <c r="M7" s="725">
        <v>1679.0659900000001</v>
      </c>
      <c r="N7" s="725">
        <v>1473120.8980200002</v>
      </c>
      <c r="O7" s="725">
        <v>194496.16288999998</v>
      </c>
      <c r="P7" s="725">
        <v>429885.06727999996</v>
      </c>
      <c r="Q7" s="725">
        <v>178979.38853</v>
      </c>
      <c r="R7" s="725">
        <v>0</v>
      </c>
      <c r="S7" s="725">
        <v>0</v>
      </c>
      <c r="T7" s="725">
        <v>4986.0530699999999</v>
      </c>
      <c r="U7" s="725">
        <v>151712.55437999999</v>
      </c>
      <c r="V7" s="725">
        <v>1219191.2768699999</v>
      </c>
      <c r="W7" s="725">
        <v>664938.46808000002</v>
      </c>
      <c r="X7" s="725">
        <v>101590.49181000001</v>
      </c>
      <c r="Y7" s="726">
        <v>16183145.72477</v>
      </c>
      <c r="Z7" s="718">
        <v>0</v>
      </c>
      <c r="AA7" s="726">
        <v>16183145.72477</v>
      </c>
    </row>
    <row r="8" spans="1:28" s="952" customFormat="1" ht="59.25" customHeight="1">
      <c r="A8" s="950" t="s">
        <v>379</v>
      </c>
      <c r="B8" s="951" t="s">
        <v>380</v>
      </c>
      <c r="C8" s="725">
        <v>0</v>
      </c>
      <c r="D8" s="725">
        <v>0</v>
      </c>
      <c r="E8" s="725">
        <v>0</v>
      </c>
      <c r="F8" s="725">
        <v>0</v>
      </c>
      <c r="G8" s="725">
        <v>0</v>
      </c>
      <c r="H8" s="725">
        <v>0</v>
      </c>
      <c r="I8" s="725">
        <v>0</v>
      </c>
      <c r="J8" s="725">
        <v>0</v>
      </c>
      <c r="K8" s="725">
        <v>0</v>
      </c>
      <c r="L8" s="725">
        <v>0</v>
      </c>
      <c r="M8" s="725">
        <v>0</v>
      </c>
      <c r="N8" s="725">
        <v>0</v>
      </c>
      <c r="O8" s="725">
        <v>0</v>
      </c>
      <c r="P8" s="725">
        <v>0</v>
      </c>
      <c r="Q8" s="725">
        <v>0</v>
      </c>
      <c r="R8" s="725">
        <v>0</v>
      </c>
      <c r="S8" s="725">
        <v>0</v>
      </c>
      <c r="T8" s="725">
        <v>0</v>
      </c>
      <c r="U8" s="725">
        <v>0</v>
      </c>
      <c r="V8" s="725">
        <v>0</v>
      </c>
      <c r="W8" s="725">
        <v>0</v>
      </c>
      <c r="X8" s="725">
        <v>0</v>
      </c>
      <c r="Y8" s="726">
        <v>0</v>
      </c>
      <c r="Z8" s="718">
        <v>0</v>
      </c>
      <c r="AA8" s="726">
        <v>0</v>
      </c>
      <c r="AB8" s="157"/>
    </row>
    <row r="9" spans="1:28" s="952" customFormat="1" ht="59.25" customHeight="1">
      <c r="A9" s="950" t="s">
        <v>381</v>
      </c>
      <c r="B9" s="951" t="s">
        <v>382</v>
      </c>
      <c r="C9" s="725">
        <v>0</v>
      </c>
      <c r="D9" s="725">
        <v>405822.39681000001</v>
      </c>
      <c r="E9" s="725">
        <v>536.19713000000002</v>
      </c>
      <c r="F9" s="725">
        <v>203191.57013000001</v>
      </c>
      <c r="G9" s="725">
        <v>181659.94800249996</v>
      </c>
      <c r="H9" s="725">
        <v>0</v>
      </c>
      <c r="I9" s="725">
        <v>56.131449999999994</v>
      </c>
      <c r="J9" s="725">
        <v>50944.676570000011</v>
      </c>
      <c r="K9" s="725">
        <v>97988.141319999995</v>
      </c>
      <c r="L9" s="725">
        <v>32934.053530000005</v>
      </c>
      <c r="M9" s="725">
        <v>0</v>
      </c>
      <c r="N9" s="725">
        <v>342495.367903198</v>
      </c>
      <c r="O9" s="725">
        <v>18432.49727</v>
      </c>
      <c r="P9" s="725">
        <v>12378.186589999999</v>
      </c>
      <c r="Q9" s="725">
        <v>55345.135929999997</v>
      </c>
      <c r="R9" s="725">
        <v>0</v>
      </c>
      <c r="S9" s="725">
        <v>0</v>
      </c>
      <c r="T9" s="725">
        <v>2311.8179300000002</v>
      </c>
      <c r="U9" s="725">
        <v>22407.992050000001</v>
      </c>
      <c r="V9" s="725">
        <v>0</v>
      </c>
      <c r="W9" s="725">
        <v>51287.680439999996</v>
      </c>
      <c r="X9" s="725">
        <v>13465.65114</v>
      </c>
      <c r="Y9" s="726">
        <v>1491257.444195698</v>
      </c>
      <c r="Z9" s="718">
        <v>0</v>
      </c>
      <c r="AA9" s="726">
        <v>1491257.444195698</v>
      </c>
      <c r="AB9" s="157"/>
    </row>
    <row r="10" spans="1:28" s="786" customFormat="1" ht="51" customHeight="1">
      <c r="A10" s="228" t="s">
        <v>383</v>
      </c>
      <c r="B10" s="556" t="s">
        <v>384</v>
      </c>
      <c r="C10" s="445">
        <v>151294.63500000001</v>
      </c>
      <c r="D10" s="445">
        <v>6008445.5716199996</v>
      </c>
      <c r="E10" s="445">
        <v>1109.2148500000001</v>
      </c>
      <c r="F10" s="445">
        <v>1766707.1551600001</v>
      </c>
      <c r="G10" s="445">
        <v>448656.14613749995</v>
      </c>
      <c r="H10" s="445">
        <v>0</v>
      </c>
      <c r="I10" s="445">
        <v>74228.215459999992</v>
      </c>
      <c r="J10" s="445">
        <v>889560.70056999999</v>
      </c>
      <c r="K10" s="445">
        <v>79398.146730000008</v>
      </c>
      <c r="L10" s="445">
        <v>1370033.3973800002</v>
      </c>
      <c r="M10" s="445">
        <v>1679.0659900000001</v>
      </c>
      <c r="N10" s="445">
        <v>1130625.5301168023</v>
      </c>
      <c r="O10" s="445">
        <v>176063.66562000001</v>
      </c>
      <c r="P10" s="445">
        <v>417506.88069000002</v>
      </c>
      <c r="Q10" s="445">
        <v>123634.25259999999</v>
      </c>
      <c r="R10" s="445">
        <v>0</v>
      </c>
      <c r="S10" s="445"/>
      <c r="T10" s="445">
        <v>2674.2351400000002</v>
      </c>
      <c r="U10" s="445">
        <v>129304.56233</v>
      </c>
      <c r="V10" s="445">
        <v>1219191.2768699999</v>
      </c>
      <c r="W10" s="445">
        <v>613650.78764</v>
      </c>
      <c r="X10" s="445">
        <v>88124.840670000005</v>
      </c>
      <c r="Y10" s="720">
        <v>14691888.280574299</v>
      </c>
      <c r="Z10" s="721"/>
      <c r="AA10" s="720">
        <v>14691888.280574299</v>
      </c>
      <c r="AB10" s="157"/>
    </row>
    <row r="11" spans="1:28" s="952" customFormat="1" ht="60" customHeight="1">
      <c r="A11" s="953" t="s">
        <v>655</v>
      </c>
      <c r="B11" s="949" t="s">
        <v>385</v>
      </c>
      <c r="C11" s="725"/>
      <c r="D11" s="725"/>
      <c r="E11" s="725"/>
      <c r="F11" s="725"/>
      <c r="G11" s="725"/>
      <c r="H11" s="725"/>
      <c r="I11" s="725"/>
      <c r="J11" s="725">
        <v>0</v>
      </c>
      <c r="K11" s="725"/>
      <c r="L11" s="725"/>
      <c r="M11" s="725"/>
      <c r="N11" s="725"/>
      <c r="O11" s="725"/>
      <c r="P11" s="725"/>
      <c r="Q11" s="725"/>
      <c r="R11" s="725"/>
      <c r="S11" s="725"/>
      <c r="T11" s="725"/>
      <c r="U11" s="725"/>
      <c r="V11" s="725"/>
      <c r="W11" s="725"/>
      <c r="X11" s="725"/>
      <c r="Y11" s="727"/>
      <c r="Z11" s="718"/>
      <c r="AA11" s="727"/>
      <c r="AB11" s="157"/>
    </row>
    <row r="12" spans="1:28" s="952" customFormat="1" ht="59.25" customHeight="1">
      <c r="A12" s="950" t="s">
        <v>386</v>
      </c>
      <c r="B12" s="951" t="s">
        <v>378</v>
      </c>
      <c r="C12" s="725">
        <v>346167.50099999999</v>
      </c>
      <c r="D12" s="725">
        <v>34314072.930759996</v>
      </c>
      <c r="E12" s="725">
        <v>10050.3454</v>
      </c>
      <c r="F12" s="725">
        <v>6638474.4839399997</v>
      </c>
      <c r="G12" s="725">
        <v>2704078.5054899994</v>
      </c>
      <c r="H12" s="725">
        <v>29866.858459999999</v>
      </c>
      <c r="I12" s="725">
        <v>93513.85848000001</v>
      </c>
      <c r="J12" s="725">
        <v>1528885.71426</v>
      </c>
      <c r="K12" s="725">
        <v>1431634.2433399998</v>
      </c>
      <c r="L12" s="725">
        <v>4484809.80547</v>
      </c>
      <c r="M12" s="725">
        <v>30464.860539999998</v>
      </c>
      <c r="N12" s="725">
        <v>5508366.8425499992</v>
      </c>
      <c r="O12" s="725">
        <v>921095.46386000002</v>
      </c>
      <c r="P12" s="725">
        <v>326906.47681999998</v>
      </c>
      <c r="Q12" s="725">
        <v>505246.32062000001</v>
      </c>
      <c r="R12" s="725">
        <v>0</v>
      </c>
      <c r="S12" s="725">
        <v>0</v>
      </c>
      <c r="T12" s="725">
        <v>12047.0394</v>
      </c>
      <c r="U12" s="725">
        <v>551203.58310999989</v>
      </c>
      <c r="V12" s="725">
        <v>7606334.5787599999</v>
      </c>
      <c r="W12" s="725">
        <v>1783496.73434</v>
      </c>
      <c r="X12" s="725">
        <v>214924.1833</v>
      </c>
      <c r="Y12" s="726">
        <v>69041640.329899982</v>
      </c>
      <c r="Z12" s="718">
        <v>0</v>
      </c>
      <c r="AA12" s="726">
        <v>69041640.329899982</v>
      </c>
      <c r="AB12" s="157"/>
    </row>
    <row r="13" spans="1:28" s="952" customFormat="1" ht="59.25" customHeight="1">
      <c r="A13" s="950" t="s">
        <v>387</v>
      </c>
      <c r="B13" s="951" t="s">
        <v>380</v>
      </c>
      <c r="C13" s="725">
        <v>0</v>
      </c>
      <c r="D13" s="725">
        <v>0</v>
      </c>
      <c r="E13" s="725">
        <v>0</v>
      </c>
      <c r="F13" s="725">
        <v>0</v>
      </c>
      <c r="G13" s="725">
        <v>0</v>
      </c>
      <c r="H13" s="725">
        <v>0</v>
      </c>
      <c r="I13" s="725">
        <v>0</v>
      </c>
      <c r="J13" s="725">
        <v>0</v>
      </c>
      <c r="K13" s="725">
        <v>0</v>
      </c>
      <c r="L13" s="725">
        <v>0</v>
      </c>
      <c r="M13" s="725">
        <v>0</v>
      </c>
      <c r="N13" s="725">
        <v>0</v>
      </c>
      <c r="O13" s="725">
        <v>0</v>
      </c>
      <c r="P13" s="725">
        <v>0</v>
      </c>
      <c r="Q13" s="725">
        <v>0</v>
      </c>
      <c r="R13" s="725">
        <v>0</v>
      </c>
      <c r="S13" s="725">
        <v>0</v>
      </c>
      <c r="T13" s="725">
        <v>0</v>
      </c>
      <c r="U13" s="725">
        <v>0</v>
      </c>
      <c r="V13" s="725">
        <v>0</v>
      </c>
      <c r="W13" s="725">
        <v>0</v>
      </c>
      <c r="X13" s="725">
        <v>0</v>
      </c>
      <c r="Y13" s="726">
        <v>0</v>
      </c>
      <c r="Z13" s="718">
        <v>0</v>
      </c>
      <c r="AA13" s="726">
        <v>0</v>
      </c>
      <c r="AB13" s="157"/>
    </row>
    <row r="14" spans="1:28" s="952" customFormat="1" ht="59.25" customHeight="1">
      <c r="A14" s="950" t="s">
        <v>388</v>
      </c>
      <c r="B14" s="951" t="s">
        <v>382</v>
      </c>
      <c r="C14" s="725">
        <v>0</v>
      </c>
      <c r="D14" s="725">
        <v>454857.45562999998</v>
      </c>
      <c r="E14" s="725">
        <v>2755.17805</v>
      </c>
      <c r="F14" s="725">
        <v>553045.94994000008</v>
      </c>
      <c r="G14" s="725">
        <v>483951.96517000004</v>
      </c>
      <c r="H14" s="725">
        <v>0</v>
      </c>
      <c r="I14" s="725">
        <v>7165.3479600000001</v>
      </c>
      <c r="J14" s="725">
        <v>138963.63397999998</v>
      </c>
      <c r="K14" s="725">
        <v>1027322.05263</v>
      </c>
      <c r="L14" s="725">
        <v>111376.84361</v>
      </c>
      <c r="M14" s="725">
        <v>0</v>
      </c>
      <c r="N14" s="725">
        <v>1228755.9515201042</v>
      </c>
      <c r="O14" s="725">
        <v>111180.87579000001</v>
      </c>
      <c r="P14" s="725">
        <v>2726.1456400000002</v>
      </c>
      <c r="Q14" s="725">
        <v>67828.618109999996</v>
      </c>
      <c r="R14" s="725">
        <v>0</v>
      </c>
      <c r="S14" s="725">
        <v>0</v>
      </c>
      <c r="T14" s="725">
        <v>6697.9861100000007</v>
      </c>
      <c r="U14" s="725">
        <v>80959.813040000008</v>
      </c>
      <c r="V14" s="725">
        <v>0</v>
      </c>
      <c r="W14" s="725">
        <v>211241.95009</v>
      </c>
      <c r="X14" s="725">
        <v>0</v>
      </c>
      <c r="Y14" s="726">
        <v>4488829.767270105</v>
      </c>
      <c r="Z14" s="718">
        <v>0</v>
      </c>
      <c r="AA14" s="726">
        <v>4488829.767270105</v>
      </c>
      <c r="AB14" s="157"/>
    </row>
    <row r="15" spans="1:28" s="786" customFormat="1" ht="51" customHeight="1">
      <c r="A15" s="228" t="s">
        <v>389</v>
      </c>
      <c r="B15" s="556" t="s">
        <v>384</v>
      </c>
      <c r="C15" s="445">
        <v>346167.50099999999</v>
      </c>
      <c r="D15" s="445">
        <v>33859215.475129999</v>
      </c>
      <c r="E15" s="445">
        <v>7295.1673499999997</v>
      </c>
      <c r="F15" s="445">
        <v>6085428.534</v>
      </c>
      <c r="G15" s="445">
        <v>2220126.5403199992</v>
      </c>
      <c r="H15" s="445">
        <v>29866.858459999999</v>
      </c>
      <c r="I15" s="445">
        <v>86348.510520000011</v>
      </c>
      <c r="J15" s="445">
        <v>1389922.0802799999</v>
      </c>
      <c r="K15" s="445">
        <v>404312.19071</v>
      </c>
      <c r="L15" s="445">
        <v>4373432.9618599992</v>
      </c>
      <c r="M15" s="445">
        <v>30464.860539999998</v>
      </c>
      <c r="N15" s="445">
        <v>4279610.8910298953</v>
      </c>
      <c r="O15" s="445">
        <v>809914.58807000006</v>
      </c>
      <c r="P15" s="445">
        <v>324180.33117999998</v>
      </c>
      <c r="Q15" s="445">
        <v>437417.70250999997</v>
      </c>
      <c r="R15" s="445">
        <v>0</v>
      </c>
      <c r="S15" s="445"/>
      <c r="T15" s="445">
        <v>5349.0532899999998</v>
      </c>
      <c r="U15" s="445">
        <v>470243.77006999985</v>
      </c>
      <c r="V15" s="445">
        <v>7606334.5787599999</v>
      </c>
      <c r="W15" s="445">
        <v>1572254.78425</v>
      </c>
      <c r="X15" s="445">
        <v>214924.1833</v>
      </c>
      <c r="Y15" s="720">
        <v>64552810.562629908</v>
      </c>
      <c r="Z15" s="721">
        <v>0</v>
      </c>
      <c r="AA15" s="720">
        <v>64552810.562629908</v>
      </c>
      <c r="AB15" s="157"/>
    </row>
    <row r="16" spans="1:28" s="952" customFormat="1" ht="60" customHeight="1">
      <c r="A16" s="953" t="s">
        <v>656</v>
      </c>
      <c r="B16" s="949" t="s">
        <v>390</v>
      </c>
      <c r="C16" s="725"/>
      <c r="D16" s="725"/>
      <c r="E16" s="725"/>
      <c r="F16" s="725"/>
      <c r="G16" s="725"/>
      <c r="H16" s="725"/>
      <c r="I16" s="725"/>
      <c r="J16" s="725">
        <v>0</v>
      </c>
      <c r="K16" s="725"/>
      <c r="L16" s="725"/>
      <c r="M16" s="725"/>
      <c r="N16" s="725"/>
      <c r="O16" s="725"/>
      <c r="P16" s="725"/>
      <c r="Q16" s="725"/>
      <c r="R16" s="725"/>
      <c r="S16" s="725"/>
      <c r="T16" s="725"/>
      <c r="U16" s="725"/>
      <c r="V16" s="725"/>
      <c r="W16" s="725"/>
      <c r="X16" s="725"/>
      <c r="Y16" s="727"/>
      <c r="Z16" s="718"/>
      <c r="AA16" s="727"/>
      <c r="AB16" s="157"/>
    </row>
    <row r="17" spans="1:28" s="952" customFormat="1" ht="59.25" customHeight="1">
      <c r="A17" s="950" t="s">
        <v>391</v>
      </c>
      <c r="B17" s="951" t="s">
        <v>378</v>
      </c>
      <c r="C17" s="725">
        <v>0</v>
      </c>
      <c r="D17" s="725">
        <v>0</v>
      </c>
      <c r="E17" s="725">
        <v>0</v>
      </c>
      <c r="F17" s="725">
        <v>45546.232000000004</v>
      </c>
      <c r="G17" s="725">
        <v>0</v>
      </c>
      <c r="H17" s="725">
        <v>0</v>
      </c>
      <c r="I17" s="725">
        <v>0</v>
      </c>
      <c r="J17" s="725">
        <v>37679.163500000002</v>
      </c>
      <c r="K17" s="725">
        <v>0</v>
      </c>
      <c r="L17" s="725">
        <v>0</v>
      </c>
      <c r="M17" s="725">
        <v>0</v>
      </c>
      <c r="N17" s="725">
        <v>0</v>
      </c>
      <c r="O17" s="725">
        <v>0</v>
      </c>
      <c r="P17" s="725">
        <v>0</v>
      </c>
      <c r="Q17" s="725">
        <v>272347.94400000002</v>
      </c>
      <c r="R17" s="725">
        <v>0</v>
      </c>
      <c r="S17" s="725">
        <v>0</v>
      </c>
      <c r="T17" s="725">
        <v>0</v>
      </c>
      <c r="U17" s="725">
        <v>0</v>
      </c>
      <c r="V17" s="725">
        <v>0</v>
      </c>
      <c r="W17" s="725">
        <v>0</v>
      </c>
      <c r="X17" s="725">
        <v>0</v>
      </c>
      <c r="Y17" s="726">
        <v>355573.3395</v>
      </c>
      <c r="Z17" s="718">
        <v>0</v>
      </c>
      <c r="AA17" s="726">
        <v>355573.3395</v>
      </c>
      <c r="AB17" s="157"/>
    </row>
    <row r="18" spans="1:28" s="952" customFormat="1" ht="59.25" customHeight="1">
      <c r="A18" s="950" t="s">
        <v>392</v>
      </c>
      <c r="B18" s="951" t="s">
        <v>380</v>
      </c>
      <c r="C18" s="725">
        <v>0</v>
      </c>
      <c r="D18" s="725">
        <v>0</v>
      </c>
      <c r="E18" s="725">
        <v>0</v>
      </c>
      <c r="F18" s="725">
        <v>0</v>
      </c>
      <c r="G18" s="725">
        <v>0</v>
      </c>
      <c r="H18" s="725">
        <v>0</v>
      </c>
      <c r="I18" s="725">
        <v>0</v>
      </c>
      <c r="J18" s="725">
        <v>0</v>
      </c>
      <c r="K18" s="725">
        <v>0</v>
      </c>
      <c r="L18" s="725">
        <v>0</v>
      </c>
      <c r="M18" s="725">
        <v>0</v>
      </c>
      <c r="N18" s="725">
        <v>0</v>
      </c>
      <c r="O18" s="725">
        <v>0</v>
      </c>
      <c r="P18" s="725">
        <v>0</v>
      </c>
      <c r="Q18" s="725">
        <v>0</v>
      </c>
      <c r="R18" s="725">
        <v>0</v>
      </c>
      <c r="S18" s="725">
        <v>0</v>
      </c>
      <c r="T18" s="725">
        <v>0</v>
      </c>
      <c r="U18" s="725">
        <v>0</v>
      </c>
      <c r="V18" s="725">
        <v>0</v>
      </c>
      <c r="W18" s="725">
        <v>0</v>
      </c>
      <c r="X18" s="725">
        <v>0</v>
      </c>
      <c r="Y18" s="726">
        <v>0</v>
      </c>
      <c r="Z18" s="718">
        <v>0</v>
      </c>
      <c r="AA18" s="726">
        <v>0</v>
      </c>
      <c r="AB18" s="157"/>
    </row>
    <row r="19" spans="1:28" s="952" customFormat="1" ht="59.25" customHeight="1">
      <c r="A19" s="950" t="s">
        <v>393</v>
      </c>
      <c r="B19" s="951" t="s">
        <v>382</v>
      </c>
      <c r="C19" s="725">
        <v>0</v>
      </c>
      <c r="D19" s="725">
        <v>0</v>
      </c>
      <c r="E19" s="725">
        <v>0</v>
      </c>
      <c r="F19" s="725">
        <v>0</v>
      </c>
      <c r="G19" s="725">
        <v>0</v>
      </c>
      <c r="H19" s="725">
        <v>0</v>
      </c>
      <c r="I19" s="725">
        <v>0</v>
      </c>
      <c r="J19" s="725">
        <v>0</v>
      </c>
      <c r="K19" s="725">
        <v>0</v>
      </c>
      <c r="L19" s="725">
        <v>0</v>
      </c>
      <c r="M19" s="725">
        <v>0</v>
      </c>
      <c r="N19" s="725">
        <v>0</v>
      </c>
      <c r="O19" s="725">
        <v>0</v>
      </c>
      <c r="P19" s="725">
        <v>0</v>
      </c>
      <c r="Q19" s="725">
        <v>6411.8952399999998</v>
      </c>
      <c r="R19" s="725">
        <v>0</v>
      </c>
      <c r="S19" s="725">
        <v>0</v>
      </c>
      <c r="T19" s="725">
        <v>0</v>
      </c>
      <c r="U19" s="725">
        <v>0</v>
      </c>
      <c r="V19" s="725">
        <v>0</v>
      </c>
      <c r="W19" s="725">
        <v>0</v>
      </c>
      <c r="X19" s="725">
        <v>0</v>
      </c>
      <c r="Y19" s="726">
        <v>6411.8952399999998</v>
      </c>
      <c r="Z19" s="718">
        <v>0</v>
      </c>
      <c r="AA19" s="726">
        <v>6411.8952399999998</v>
      </c>
      <c r="AB19" s="157"/>
    </row>
    <row r="20" spans="1:28" s="952" customFormat="1" ht="51" customHeight="1">
      <c r="A20" s="950" t="s">
        <v>394</v>
      </c>
      <c r="B20" s="951" t="s">
        <v>384</v>
      </c>
      <c r="C20" s="445">
        <v>0</v>
      </c>
      <c r="D20" s="445">
        <v>0</v>
      </c>
      <c r="E20" s="445">
        <v>0</v>
      </c>
      <c r="F20" s="445">
        <v>45546.232000000004</v>
      </c>
      <c r="G20" s="445">
        <v>0</v>
      </c>
      <c r="H20" s="445">
        <v>0</v>
      </c>
      <c r="I20" s="445">
        <v>0</v>
      </c>
      <c r="J20" s="445">
        <v>37679.163500000002</v>
      </c>
      <c r="K20" s="445">
        <v>0</v>
      </c>
      <c r="L20" s="445">
        <v>0</v>
      </c>
      <c r="M20" s="445">
        <v>0</v>
      </c>
      <c r="N20" s="445">
        <v>0</v>
      </c>
      <c r="O20" s="445">
        <v>0</v>
      </c>
      <c r="P20" s="445">
        <v>0</v>
      </c>
      <c r="Q20" s="445">
        <v>265936.04875999998</v>
      </c>
      <c r="R20" s="445">
        <v>0</v>
      </c>
      <c r="S20" s="445"/>
      <c r="T20" s="445">
        <v>0</v>
      </c>
      <c r="U20" s="445">
        <v>0</v>
      </c>
      <c r="V20" s="445">
        <v>0</v>
      </c>
      <c r="W20" s="445">
        <v>0</v>
      </c>
      <c r="X20" s="445">
        <v>0</v>
      </c>
      <c r="Y20" s="728">
        <v>349161.44426000002</v>
      </c>
      <c r="Z20" s="721">
        <v>0</v>
      </c>
      <c r="AA20" s="728">
        <v>349161.44426000002</v>
      </c>
      <c r="AB20" s="157"/>
    </row>
    <row r="21" spans="1:28" s="952" customFormat="1" ht="60" customHeight="1">
      <c r="A21" s="953" t="s">
        <v>395</v>
      </c>
      <c r="B21" s="949" t="s">
        <v>396</v>
      </c>
      <c r="C21" s="725"/>
      <c r="D21" s="725"/>
      <c r="E21" s="725"/>
      <c r="F21" s="725"/>
      <c r="G21" s="725"/>
      <c r="H21" s="725"/>
      <c r="I21" s="725"/>
      <c r="J21" s="725"/>
      <c r="K21" s="725"/>
      <c r="L21" s="725"/>
      <c r="M21" s="725"/>
      <c r="N21" s="725"/>
      <c r="O21" s="725"/>
      <c r="P21" s="725"/>
      <c r="Q21" s="725"/>
      <c r="R21" s="725"/>
      <c r="S21" s="725"/>
      <c r="T21" s="725"/>
      <c r="U21" s="725"/>
      <c r="V21" s="725"/>
      <c r="W21" s="725"/>
      <c r="X21" s="725"/>
      <c r="Y21" s="727"/>
      <c r="Z21" s="725"/>
      <c r="AA21" s="727"/>
      <c r="AB21" s="157"/>
    </row>
    <row r="22" spans="1:28" s="952" customFormat="1" ht="59.25" customHeight="1">
      <c r="A22" s="950" t="s">
        <v>397</v>
      </c>
      <c r="B22" s="951" t="s">
        <v>378</v>
      </c>
      <c r="C22" s="725">
        <v>497462.136</v>
      </c>
      <c r="D22" s="725">
        <v>40728340.899189994</v>
      </c>
      <c r="E22" s="725">
        <v>11695.757380000001</v>
      </c>
      <c r="F22" s="725">
        <v>8653919.4412300009</v>
      </c>
      <c r="G22" s="725">
        <v>3334394.5996299991</v>
      </c>
      <c r="H22" s="725">
        <v>29866.858459999999</v>
      </c>
      <c r="I22" s="725">
        <v>167798.20539000002</v>
      </c>
      <c r="J22" s="725">
        <v>2507070.2549000001</v>
      </c>
      <c r="K22" s="725">
        <v>1609020.5313899999</v>
      </c>
      <c r="L22" s="725">
        <v>5887777.2563800002</v>
      </c>
      <c r="M22" s="725">
        <v>32143.926529999997</v>
      </c>
      <c r="N22" s="725">
        <v>6981487.7405699994</v>
      </c>
      <c r="O22" s="725">
        <v>1115591.6267500001</v>
      </c>
      <c r="P22" s="725">
        <v>756791.54409999994</v>
      </c>
      <c r="Q22" s="725">
        <v>956573.65315000003</v>
      </c>
      <c r="R22" s="725">
        <v>0</v>
      </c>
      <c r="S22" s="725">
        <v>0</v>
      </c>
      <c r="T22" s="725">
        <v>17033.09247</v>
      </c>
      <c r="U22" s="725">
        <v>702916.13748999988</v>
      </c>
      <c r="V22" s="725">
        <v>8825525.8556299992</v>
      </c>
      <c r="W22" s="725">
        <v>2448435.20242</v>
      </c>
      <c r="X22" s="725">
        <v>316514.67511000001</v>
      </c>
      <c r="Y22" s="726">
        <v>85580359.394170001</v>
      </c>
      <c r="Z22" s="725">
        <v>0</v>
      </c>
      <c r="AA22" s="726">
        <v>85580359.394170001</v>
      </c>
      <c r="AB22" s="157"/>
    </row>
    <row r="23" spans="1:28" s="952" customFormat="1" ht="59.25" customHeight="1">
      <c r="A23" s="950" t="s">
        <v>398</v>
      </c>
      <c r="B23" s="951" t="s">
        <v>380</v>
      </c>
      <c r="C23" s="725">
        <v>0</v>
      </c>
      <c r="D23" s="725">
        <v>0</v>
      </c>
      <c r="E23" s="725">
        <v>0</v>
      </c>
      <c r="F23" s="725">
        <v>0</v>
      </c>
      <c r="G23" s="725">
        <v>0</v>
      </c>
      <c r="H23" s="725">
        <v>0</v>
      </c>
      <c r="I23" s="725">
        <v>0</v>
      </c>
      <c r="J23" s="725">
        <v>0</v>
      </c>
      <c r="K23" s="725">
        <v>0</v>
      </c>
      <c r="L23" s="725">
        <v>0</v>
      </c>
      <c r="M23" s="725">
        <v>0</v>
      </c>
      <c r="N23" s="725">
        <v>0</v>
      </c>
      <c r="O23" s="725">
        <v>0</v>
      </c>
      <c r="P23" s="725">
        <v>0</v>
      </c>
      <c r="Q23" s="725">
        <v>0</v>
      </c>
      <c r="R23" s="725">
        <v>0</v>
      </c>
      <c r="S23" s="725">
        <v>0</v>
      </c>
      <c r="T23" s="725">
        <v>0</v>
      </c>
      <c r="U23" s="725">
        <v>0</v>
      </c>
      <c r="V23" s="725">
        <v>0</v>
      </c>
      <c r="W23" s="725">
        <v>0</v>
      </c>
      <c r="X23" s="725">
        <v>0</v>
      </c>
      <c r="Y23" s="726">
        <v>0</v>
      </c>
      <c r="Z23" s="725">
        <v>0</v>
      </c>
      <c r="AA23" s="726">
        <v>0</v>
      </c>
      <c r="AB23" s="157"/>
    </row>
    <row r="24" spans="1:28" ht="59.25" customHeight="1">
      <c r="A24" s="950" t="s">
        <v>399</v>
      </c>
      <c r="B24" s="951" t="s">
        <v>382</v>
      </c>
      <c r="C24" s="725">
        <v>0</v>
      </c>
      <c r="D24" s="725">
        <v>860679.85244000005</v>
      </c>
      <c r="E24" s="725">
        <v>3291.37518</v>
      </c>
      <c r="F24" s="725">
        <v>756237.52007000009</v>
      </c>
      <c r="G24" s="725">
        <v>665611.91317249998</v>
      </c>
      <c r="H24" s="725">
        <v>0</v>
      </c>
      <c r="I24" s="725">
        <v>7221.4794099999999</v>
      </c>
      <c r="J24" s="725">
        <v>189908.31054999999</v>
      </c>
      <c r="K24" s="725">
        <v>1125310.19395</v>
      </c>
      <c r="L24" s="725">
        <v>144310.89714000002</v>
      </c>
      <c r="M24" s="725">
        <v>0</v>
      </c>
      <c r="N24" s="725">
        <v>1571251.3194233021</v>
      </c>
      <c r="O24" s="725">
        <v>129613.37306000001</v>
      </c>
      <c r="P24" s="725">
        <v>15104.33223</v>
      </c>
      <c r="Q24" s="725">
        <v>129585.64928</v>
      </c>
      <c r="R24" s="725">
        <v>0</v>
      </c>
      <c r="S24" s="725">
        <v>0</v>
      </c>
      <c r="T24" s="725">
        <v>9009.8040400000009</v>
      </c>
      <c r="U24" s="725">
        <v>103367.80509000001</v>
      </c>
      <c r="V24" s="725">
        <v>0</v>
      </c>
      <c r="W24" s="725">
        <v>262529.63052999997</v>
      </c>
      <c r="X24" s="725">
        <v>13465.65114</v>
      </c>
      <c r="Y24" s="726">
        <v>5986499.1067058006</v>
      </c>
      <c r="Z24" s="725">
        <v>0</v>
      </c>
      <c r="AA24" s="726">
        <v>5986499.1067058006</v>
      </c>
    </row>
    <row r="25" spans="1:28" ht="60" customHeight="1">
      <c r="A25" s="954" t="s">
        <v>400</v>
      </c>
      <c r="B25" s="955" t="s">
        <v>384</v>
      </c>
      <c r="C25" s="729">
        <v>497462.136</v>
      </c>
      <c r="D25" s="729">
        <v>39867661.046749994</v>
      </c>
      <c r="E25" s="729">
        <v>8404.3822</v>
      </c>
      <c r="F25" s="729">
        <v>7897681.9211600013</v>
      </c>
      <c r="G25" s="729">
        <v>2668782.6864574989</v>
      </c>
      <c r="H25" s="729">
        <v>29866.858459999999</v>
      </c>
      <c r="I25" s="729">
        <v>160576.72598000002</v>
      </c>
      <c r="J25" s="729">
        <v>2317161.94435</v>
      </c>
      <c r="K25" s="729">
        <v>483710.33743999992</v>
      </c>
      <c r="L25" s="729">
        <v>5743466.3592400001</v>
      </c>
      <c r="M25" s="729">
        <v>32143.926529999997</v>
      </c>
      <c r="N25" s="729">
        <v>5410236.4211466974</v>
      </c>
      <c r="O25" s="729">
        <v>985978.25369000004</v>
      </c>
      <c r="P25" s="729">
        <v>741687.21187</v>
      </c>
      <c r="Q25" s="729">
        <v>826988.00387000002</v>
      </c>
      <c r="R25" s="729">
        <v>0</v>
      </c>
      <c r="S25" s="729">
        <v>0</v>
      </c>
      <c r="T25" s="729">
        <v>8023.2884299999987</v>
      </c>
      <c r="U25" s="729">
        <v>599548.33239999984</v>
      </c>
      <c r="V25" s="729">
        <v>8825525.8556299992</v>
      </c>
      <c r="W25" s="729">
        <v>2185905.5718900003</v>
      </c>
      <c r="X25" s="729">
        <v>303049.02397000004</v>
      </c>
      <c r="Y25" s="728">
        <v>79593860.287464187</v>
      </c>
      <c r="Z25" s="729">
        <v>0</v>
      </c>
      <c r="AA25" s="728">
        <v>79593860.287464187</v>
      </c>
    </row>
    <row r="27" spans="1:28">
      <c r="J27" s="157"/>
    </row>
    <row r="28" spans="1:28">
      <c r="J28" s="157"/>
    </row>
    <row r="29" spans="1:28">
      <c r="J29" s="157"/>
    </row>
    <row r="30" spans="1:28">
      <c r="J30" s="157"/>
    </row>
    <row r="31" spans="1:28">
      <c r="J31" s="157"/>
    </row>
    <row r="32" spans="1:28">
      <c r="J32" s="157"/>
    </row>
    <row r="33" spans="10:10">
      <c r="J33" s="157"/>
    </row>
    <row r="34" spans="10:10">
      <c r="J34" s="157"/>
    </row>
    <row r="35" spans="10:10">
      <c r="J35" s="157"/>
    </row>
    <row r="36" spans="10:10">
      <c r="J36" s="157"/>
    </row>
    <row r="37" spans="10:10">
      <c r="J37" s="157"/>
    </row>
    <row r="38" spans="10:10">
      <c r="J38" s="157"/>
    </row>
    <row r="39" spans="10:10">
      <c r="J39" s="157"/>
    </row>
    <row r="40" spans="10:10">
      <c r="J40" s="157"/>
    </row>
    <row r="41" spans="10:10">
      <c r="J41" s="157"/>
    </row>
    <row r="42" spans="10:10">
      <c r="J42" s="157"/>
    </row>
    <row r="43" spans="10:10">
      <c r="J43" s="157"/>
    </row>
    <row r="44" spans="10:10">
      <c r="J44" s="157"/>
    </row>
    <row r="45" spans="10:10">
      <c r="J45" s="157"/>
    </row>
  </sheetData>
  <mergeCells count="8">
    <mergeCell ref="A1:F1"/>
    <mergeCell ref="A2:F2"/>
    <mergeCell ref="Y3:AA3"/>
    <mergeCell ref="A4:B5"/>
    <mergeCell ref="C4:X4"/>
    <mergeCell ref="Y4:Y5"/>
    <mergeCell ref="Z4:Z5"/>
    <mergeCell ref="AA4:AA5"/>
  </mergeCells>
  <pageMargins left="0.25" right="0.25" top="0.75" bottom="0.75" header="0.3" footer="0.3"/>
  <pageSetup paperSize="9" scale="32" orientation="landscape" horizontalDpi="200" verticalDpi="200" r:id="rId1"/>
  <headerFooter>
    <oddFooter>&amp;C&amp;16 35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AC45"/>
  <sheetViews>
    <sheetView view="pageBreakPreview" zoomScale="55" zoomScaleNormal="85" zoomScaleSheetLayoutView="55" workbookViewId="0">
      <pane xSplit="2" ySplit="5" topLeftCell="C15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ColWidth="9" defaultRowHeight="24"/>
  <cols>
    <col min="1" max="1" width="35.42578125" style="157" customWidth="1"/>
    <col min="2" max="2" width="32.85546875" style="157" hidden="1" customWidth="1"/>
    <col min="3" max="3" width="16.140625" style="157" customWidth="1"/>
    <col min="4" max="4" width="11.7109375" style="157" customWidth="1"/>
    <col min="5" max="7" width="16.140625" style="157" customWidth="1"/>
    <col min="8" max="8" width="11.7109375" style="157" customWidth="1"/>
    <col min="9" max="9" width="16.140625" style="157" customWidth="1"/>
    <col min="10" max="10" width="16.140625" style="712" customWidth="1"/>
    <col min="11" max="13" width="16.140625" style="157" customWidth="1"/>
    <col min="14" max="14" width="17.5703125" style="157" bestFit="1" customWidth="1"/>
    <col min="15" max="15" width="11.7109375" style="157" customWidth="1"/>
    <col min="16" max="16" width="16.140625" style="157" customWidth="1"/>
    <col min="17" max="19" width="11.7109375" style="157" customWidth="1"/>
    <col min="20" max="21" width="16.140625" style="157" customWidth="1"/>
    <col min="22" max="22" width="17" style="157" bestFit="1" customWidth="1"/>
    <col min="23" max="23" width="11.7109375" style="157" customWidth="1"/>
    <col min="24" max="24" width="16.140625" style="157" customWidth="1"/>
    <col min="25" max="25" width="17.85546875" style="157" bestFit="1" customWidth="1"/>
    <col min="26" max="26" width="11.7109375" style="157" customWidth="1"/>
    <col min="27" max="27" width="17.85546875" style="157" bestFit="1" customWidth="1"/>
    <col min="28" max="16384" width="9" style="157"/>
  </cols>
  <sheetData>
    <row r="1" spans="1:29" s="154" customFormat="1" ht="33">
      <c r="A1" s="1803" t="s">
        <v>830</v>
      </c>
      <c r="B1" s="1803"/>
      <c r="C1" s="1803"/>
      <c r="D1" s="1803"/>
      <c r="E1" s="1803"/>
      <c r="F1" s="1803"/>
      <c r="G1" s="1803"/>
      <c r="J1" s="703"/>
    </row>
    <row r="2" spans="1:29" s="154" customFormat="1" ht="33">
      <c r="A2" s="1803" t="s">
        <v>939</v>
      </c>
      <c r="B2" s="1803"/>
      <c r="C2" s="1803"/>
      <c r="D2" s="1803"/>
      <c r="E2" s="1803"/>
      <c r="F2" s="1803"/>
      <c r="G2" s="1803"/>
      <c r="J2" s="703"/>
    </row>
    <row r="3" spans="1:29">
      <c r="A3" s="789"/>
      <c r="B3" s="789"/>
      <c r="C3" s="699">
        <v>1000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1773" t="s">
        <v>510</v>
      </c>
      <c r="Z3" s="1773"/>
      <c r="AA3" s="1773"/>
    </row>
    <row r="4" spans="1:29" ht="35.25" customHeight="1">
      <c r="A4" s="1804" t="s">
        <v>0</v>
      </c>
      <c r="B4" s="1805"/>
      <c r="C4" s="1784" t="s">
        <v>371</v>
      </c>
      <c r="D4" s="1784"/>
      <c r="E4" s="1784"/>
      <c r="F4" s="1784"/>
      <c r="G4" s="1784"/>
      <c r="H4" s="1784"/>
      <c r="I4" s="1784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5" t="s">
        <v>268</v>
      </c>
      <c r="Z4" s="1787" t="s">
        <v>375</v>
      </c>
      <c r="AA4" s="1785" t="s">
        <v>401</v>
      </c>
    </row>
    <row r="5" spans="1:29" ht="35.25" customHeight="1">
      <c r="A5" s="1806"/>
      <c r="B5" s="1807"/>
      <c r="C5" s="155" t="s">
        <v>771</v>
      </c>
      <c r="D5" s="155" t="s">
        <v>169</v>
      </c>
      <c r="E5" s="155" t="s">
        <v>282</v>
      </c>
      <c r="F5" s="155" t="s">
        <v>171</v>
      </c>
      <c r="G5" s="155" t="s">
        <v>172</v>
      </c>
      <c r="H5" s="155" t="s">
        <v>173</v>
      </c>
      <c r="I5" s="155" t="s">
        <v>174</v>
      </c>
      <c r="J5" s="155" t="s">
        <v>175</v>
      </c>
      <c r="K5" s="155" t="s">
        <v>176</v>
      </c>
      <c r="L5" s="155" t="s">
        <v>177</v>
      </c>
      <c r="M5" s="155" t="s">
        <v>178</v>
      </c>
      <c r="N5" s="155" t="s">
        <v>179</v>
      </c>
      <c r="O5" s="155" t="s">
        <v>180</v>
      </c>
      <c r="P5" s="695" t="s">
        <v>181</v>
      </c>
      <c r="Q5" s="155" t="s">
        <v>182</v>
      </c>
      <c r="R5" s="155" t="s">
        <v>183</v>
      </c>
      <c r="S5" s="155" t="s">
        <v>184</v>
      </c>
      <c r="T5" s="155" t="s">
        <v>768</v>
      </c>
      <c r="U5" s="155" t="s">
        <v>185</v>
      </c>
      <c r="V5" s="155" t="s">
        <v>186</v>
      </c>
      <c r="W5" s="155" t="s">
        <v>187</v>
      </c>
      <c r="X5" s="155" t="s">
        <v>885</v>
      </c>
      <c r="Y5" s="1786"/>
      <c r="Z5" s="1788"/>
      <c r="AA5" s="1789"/>
    </row>
    <row r="6" spans="1:29" s="956" customFormat="1" ht="51" customHeight="1">
      <c r="A6" s="960" t="s">
        <v>372</v>
      </c>
      <c r="B6" s="923" t="s">
        <v>376</v>
      </c>
      <c r="C6" s="444"/>
      <c r="D6" s="444"/>
      <c r="E6" s="444"/>
      <c r="F6" s="444"/>
      <c r="G6" s="444"/>
      <c r="H6" s="444"/>
      <c r="I6" s="444"/>
      <c r="J6" s="444">
        <v>0</v>
      </c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713"/>
      <c r="Z6" s="444">
        <v>0</v>
      </c>
      <c r="AA6" s="713"/>
    </row>
    <row r="7" spans="1:29" s="956" customFormat="1" ht="51" customHeight="1">
      <c r="A7" s="961" t="s">
        <v>377</v>
      </c>
      <c r="B7" s="556" t="s">
        <v>378</v>
      </c>
      <c r="C7" s="691">
        <v>28954.103589999999</v>
      </c>
      <c r="D7" s="691">
        <v>0</v>
      </c>
      <c r="E7" s="691">
        <v>0</v>
      </c>
      <c r="F7" s="691">
        <v>9152.4946099999997</v>
      </c>
      <c r="G7" s="691">
        <v>35073.606039999999</v>
      </c>
      <c r="H7" s="691">
        <v>0</v>
      </c>
      <c r="I7" s="691">
        <v>983.255</v>
      </c>
      <c r="J7" s="691">
        <v>168912.05632</v>
      </c>
      <c r="K7" s="691">
        <v>47251.847780000004</v>
      </c>
      <c r="L7" s="691">
        <v>125502.35914</v>
      </c>
      <c r="M7" s="691">
        <v>1.52</v>
      </c>
      <c r="N7" s="691">
        <v>178899.55063999986</v>
      </c>
      <c r="O7" s="691">
        <v>0</v>
      </c>
      <c r="P7" s="691">
        <v>31844.252250000001</v>
      </c>
      <c r="Q7" s="691">
        <v>0</v>
      </c>
      <c r="R7" s="691">
        <v>0</v>
      </c>
      <c r="S7" s="691"/>
      <c r="T7" s="691">
        <v>28.594000000000001</v>
      </c>
      <c r="U7" s="691">
        <v>7562.3</v>
      </c>
      <c r="V7" s="691">
        <v>686509.33437000006</v>
      </c>
      <c r="W7" s="691">
        <v>0</v>
      </c>
      <c r="X7" s="691">
        <v>28004.636170000002</v>
      </c>
      <c r="Y7" s="1407">
        <v>1348679.9099100002</v>
      </c>
      <c r="Z7" s="691">
        <v>0</v>
      </c>
      <c r="AA7" s="1407">
        <v>1348679.9099100002</v>
      </c>
    </row>
    <row r="8" spans="1:29" s="786" customFormat="1" ht="51" customHeight="1">
      <c r="A8" s="961" t="s">
        <v>379</v>
      </c>
      <c r="B8" s="556" t="s">
        <v>380</v>
      </c>
      <c r="C8" s="691">
        <v>0</v>
      </c>
      <c r="D8" s="691">
        <v>0</v>
      </c>
      <c r="E8" s="691">
        <v>0</v>
      </c>
      <c r="F8" s="691">
        <v>0</v>
      </c>
      <c r="G8" s="691">
        <v>0</v>
      </c>
      <c r="H8" s="691">
        <v>0</v>
      </c>
      <c r="I8" s="691">
        <v>0</v>
      </c>
      <c r="J8" s="691">
        <v>0</v>
      </c>
      <c r="K8" s="691">
        <v>0</v>
      </c>
      <c r="L8" s="691">
        <v>0</v>
      </c>
      <c r="M8" s="691">
        <v>0</v>
      </c>
      <c r="N8" s="691">
        <v>0</v>
      </c>
      <c r="O8" s="691">
        <v>0</v>
      </c>
      <c r="P8" s="691">
        <v>0</v>
      </c>
      <c r="Q8" s="691">
        <v>0</v>
      </c>
      <c r="R8" s="691">
        <v>0</v>
      </c>
      <c r="S8" s="691"/>
      <c r="T8" s="691">
        <v>0</v>
      </c>
      <c r="U8" s="691">
        <v>0</v>
      </c>
      <c r="V8" s="691">
        <v>0</v>
      </c>
      <c r="W8" s="691">
        <v>0</v>
      </c>
      <c r="X8" s="691">
        <v>0</v>
      </c>
      <c r="Y8" s="1407">
        <v>0</v>
      </c>
      <c r="Z8" s="691">
        <v>0</v>
      </c>
      <c r="AA8" s="1407">
        <v>0</v>
      </c>
      <c r="AC8" s="956"/>
    </row>
    <row r="9" spans="1:29" s="786" customFormat="1" ht="51" customHeight="1">
      <c r="A9" s="961" t="s">
        <v>381</v>
      </c>
      <c r="B9" s="556" t="s">
        <v>382</v>
      </c>
      <c r="C9" s="691">
        <v>0</v>
      </c>
      <c r="D9" s="691">
        <v>0</v>
      </c>
      <c r="E9" s="691">
        <v>0</v>
      </c>
      <c r="F9" s="691">
        <v>0</v>
      </c>
      <c r="G9" s="691">
        <v>1095.71</v>
      </c>
      <c r="H9" s="691">
        <v>0</v>
      </c>
      <c r="I9" s="691">
        <v>2115.0093700000002</v>
      </c>
      <c r="J9" s="1408">
        <v>57550.957060000001</v>
      </c>
      <c r="K9" s="691">
        <v>7639.60178</v>
      </c>
      <c r="L9" s="691">
        <v>0</v>
      </c>
      <c r="M9" s="691">
        <v>0</v>
      </c>
      <c r="N9" s="691">
        <v>94131.175076945408</v>
      </c>
      <c r="O9" s="691">
        <v>0</v>
      </c>
      <c r="P9" s="691">
        <v>2.4757099999999999</v>
      </c>
      <c r="Q9" s="691">
        <v>0</v>
      </c>
      <c r="R9" s="691">
        <v>0</v>
      </c>
      <c r="S9" s="691"/>
      <c r="T9" s="691">
        <v>0</v>
      </c>
      <c r="U9" s="691">
        <v>1452.1551299999999</v>
      </c>
      <c r="V9" s="691">
        <v>0</v>
      </c>
      <c r="W9" s="691">
        <v>0</v>
      </c>
      <c r="X9" s="691">
        <v>3574.8390200000003</v>
      </c>
      <c r="Y9" s="1407">
        <v>167561.92314694542</v>
      </c>
      <c r="Z9" s="691">
        <v>0</v>
      </c>
      <c r="AA9" s="1407">
        <v>167561.92314694542</v>
      </c>
      <c r="AC9" s="956"/>
    </row>
    <row r="10" spans="1:29" s="786" customFormat="1" ht="51" customHeight="1">
      <c r="A10" s="961" t="s">
        <v>383</v>
      </c>
      <c r="B10" s="556" t="s">
        <v>384</v>
      </c>
      <c r="C10" s="693">
        <v>28954.103589999999</v>
      </c>
      <c r="D10" s="693">
        <v>0</v>
      </c>
      <c r="E10" s="693">
        <v>0</v>
      </c>
      <c r="F10" s="693">
        <v>9152.4946099999997</v>
      </c>
      <c r="G10" s="693">
        <v>33977.89604</v>
      </c>
      <c r="H10" s="693">
        <v>0</v>
      </c>
      <c r="I10" s="1409">
        <v>-1131.7543700000001</v>
      </c>
      <c r="J10" s="693">
        <v>111361.09926</v>
      </c>
      <c r="K10" s="693">
        <v>39612.245999999999</v>
      </c>
      <c r="L10" s="693">
        <v>125502.35914</v>
      </c>
      <c r="M10" s="693">
        <v>1.52</v>
      </c>
      <c r="N10" s="693">
        <v>84768.375563054462</v>
      </c>
      <c r="O10" s="693">
        <v>0</v>
      </c>
      <c r="P10" s="693">
        <v>31841.776539999999</v>
      </c>
      <c r="Q10" s="693">
        <v>0</v>
      </c>
      <c r="R10" s="693">
        <v>0</v>
      </c>
      <c r="S10" s="693"/>
      <c r="T10" s="693">
        <v>28.594000000000001</v>
      </c>
      <c r="U10" s="693">
        <v>6110.1448700000001</v>
      </c>
      <c r="V10" s="693">
        <v>686509.33437000006</v>
      </c>
      <c r="W10" s="693">
        <v>0</v>
      </c>
      <c r="X10" s="693">
        <v>24429.797150000002</v>
      </c>
      <c r="Y10" s="694">
        <v>1181117.9867630545</v>
      </c>
      <c r="Z10" s="693"/>
      <c r="AA10" s="694">
        <v>1181117.9867630545</v>
      </c>
      <c r="AC10" s="956"/>
    </row>
    <row r="11" spans="1:29" s="786" customFormat="1" ht="51" customHeight="1">
      <c r="A11" s="962" t="s">
        <v>373</v>
      </c>
      <c r="B11" s="923" t="s">
        <v>385</v>
      </c>
      <c r="C11" s="443"/>
      <c r="D11" s="443"/>
      <c r="E11" s="443"/>
      <c r="F11" s="443"/>
      <c r="G11" s="443"/>
      <c r="H11" s="443"/>
      <c r="I11" s="443"/>
      <c r="J11" s="443">
        <v>0</v>
      </c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716"/>
      <c r="Z11" s="718"/>
      <c r="AA11" s="716"/>
      <c r="AC11" s="956"/>
    </row>
    <row r="12" spans="1:29" s="786" customFormat="1" ht="51" customHeight="1">
      <c r="A12" s="961" t="s">
        <v>386</v>
      </c>
      <c r="B12" s="556" t="s">
        <v>378</v>
      </c>
      <c r="C12" s="691">
        <v>107321.97906999999</v>
      </c>
      <c r="D12" s="691">
        <v>0</v>
      </c>
      <c r="E12" s="691">
        <v>154.16096999999999</v>
      </c>
      <c r="F12" s="691">
        <v>173646.90518999999</v>
      </c>
      <c r="G12" s="691">
        <v>744308.92414000013</v>
      </c>
      <c r="H12" s="691">
        <v>0</v>
      </c>
      <c r="I12" s="691">
        <v>3549.2814100000001</v>
      </c>
      <c r="J12" s="691">
        <v>711362.68403000094</v>
      </c>
      <c r="K12" s="691">
        <v>83700.318430000014</v>
      </c>
      <c r="L12" s="691">
        <v>889014.63916000002</v>
      </c>
      <c r="M12" s="691">
        <v>4061.6390299999998</v>
      </c>
      <c r="N12" s="691">
        <v>1083078.8030000003</v>
      </c>
      <c r="O12" s="691">
        <v>0</v>
      </c>
      <c r="P12" s="691">
        <v>105928.93817000001</v>
      </c>
      <c r="Q12" s="691">
        <v>0</v>
      </c>
      <c r="R12" s="691">
        <v>0</v>
      </c>
      <c r="S12" s="691"/>
      <c r="T12" s="691">
        <v>425.89499999999998</v>
      </c>
      <c r="U12" s="691">
        <v>55380.631000000001</v>
      </c>
      <c r="V12" s="691">
        <v>1151909.60247</v>
      </c>
      <c r="W12" s="691">
        <v>0</v>
      </c>
      <c r="X12" s="691">
        <v>68438.829660000018</v>
      </c>
      <c r="Y12" s="1407">
        <v>5182283.2307300018</v>
      </c>
      <c r="Z12" s="691">
        <v>0</v>
      </c>
      <c r="AA12" s="1407">
        <v>5182283.2307300018</v>
      </c>
      <c r="AC12" s="956"/>
    </row>
    <row r="13" spans="1:29" s="786" customFormat="1" ht="51" customHeight="1">
      <c r="A13" s="961" t="s">
        <v>387</v>
      </c>
      <c r="B13" s="556" t="s">
        <v>380</v>
      </c>
      <c r="C13" s="691">
        <v>0</v>
      </c>
      <c r="D13" s="691">
        <v>0</v>
      </c>
      <c r="E13" s="691">
        <v>0</v>
      </c>
      <c r="F13" s="691">
        <v>0</v>
      </c>
      <c r="G13" s="691">
        <v>0</v>
      </c>
      <c r="H13" s="691">
        <v>0</v>
      </c>
      <c r="I13" s="691">
        <v>0</v>
      </c>
      <c r="J13" s="691">
        <v>0</v>
      </c>
      <c r="K13" s="691">
        <v>0</v>
      </c>
      <c r="L13" s="691">
        <v>0</v>
      </c>
      <c r="M13" s="691">
        <v>0</v>
      </c>
      <c r="N13" s="691">
        <v>0</v>
      </c>
      <c r="O13" s="691">
        <v>0</v>
      </c>
      <c r="P13" s="691">
        <v>0</v>
      </c>
      <c r="Q13" s="691">
        <v>0</v>
      </c>
      <c r="R13" s="691">
        <v>0</v>
      </c>
      <c r="S13" s="691"/>
      <c r="T13" s="691">
        <v>0</v>
      </c>
      <c r="U13" s="691">
        <v>0</v>
      </c>
      <c r="V13" s="691">
        <v>0</v>
      </c>
      <c r="W13" s="691">
        <v>0</v>
      </c>
      <c r="X13" s="691">
        <v>0</v>
      </c>
      <c r="Y13" s="1407">
        <v>0</v>
      </c>
      <c r="Z13" s="691">
        <v>0</v>
      </c>
      <c r="AA13" s="1407">
        <v>0</v>
      </c>
      <c r="AC13" s="956"/>
    </row>
    <row r="14" spans="1:29" s="786" customFormat="1" ht="51" customHeight="1">
      <c r="A14" s="961" t="s">
        <v>388</v>
      </c>
      <c r="B14" s="556" t="s">
        <v>382</v>
      </c>
      <c r="C14" s="691">
        <v>0</v>
      </c>
      <c r="D14" s="691">
        <v>0</v>
      </c>
      <c r="E14" s="691">
        <v>135.15635</v>
      </c>
      <c r="F14" s="691">
        <v>0</v>
      </c>
      <c r="G14" s="691">
        <v>3335.1246800000004</v>
      </c>
      <c r="H14" s="691">
        <v>0</v>
      </c>
      <c r="I14" s="691">
        <v>9609.9480700000004</v>
      </c>
      <c r="J14" s="691">
        <v>168408.05109999998</v>
      </c>
      <c r="K14" s="691">
        <v>11846.05673</v>
      </c>
      <c r="L14" s="691">
        <v>0</v>
      </c>
      <c r="M14" s="691">
        <v>0</v>
      </c>
      <c r="N14" s="691">
        <v>99054.947029247181</v>
      </c>
      <c r="O14" s="691">
        <v>0</v>
      </c>
      <c r="P14" s="691">
        <v>43.507889999999996</v>
      </c>
      <c r="Q14" s="691">
        <v>0</v>
      </c>
      <c r="R14" s="691">
        <v>0</v>
      </c>
      <c r="S14" s="691"/>
      <c r="T14" s="691">
        <v>0</v>
      </c>
      <c r="U14" s="691">
        <v>12598.78839</v>
      </c>
      <c r="V14" s="691">
        <v>0</v>
      </c>
      <c r="W14" s="691">
        <v>0</v>
      </c>
      <c r="X14" s="691">
        <v>0</v>
      </c>
      <c r="Y14" s="1407">
        <v>305031.58023924718</v>
      </c>
      <c r="Z14" s="691">
        <v>0</v>
      </c>
      <c r="AA14" s="1407">
        <v>305031.58023924718</v>
      </c>
      <c r="AC14" s="956"/>
    </row>
    <row r="15" spans="1:29" s="786" customFormat="1" ht="51" customHeight="1">
      <c r="A15" s="961" t="s">
        <v>389</v>
      </c>
      <c r="B15" s="556" t="s">
        <v>384</v>
      </c>
      <c r="C15" s="693">
        <v>107321.97906999999</v>
      </c>
      <c r="D15" s="693">
        <v>0</v>
      </c>
      <c r="E15" s="693">
        <v>19.004619999999999</v>
      </c>
      <c r="F15" s="693">
        <v>173646.90518999999</v>
      </c>
      <c r="G15" s="693">
        <v>740973.79946000013</v>
      </c>
      <c r="H15" s="693">
        <v>0</v>
      </c>
      <c r="I15" s="1409">
        <v>-6060.6666599999999</v>
      </c>
      <c r="J15" s="693">
        <v>542954.63293000101</v>
      </c>
      <c r="K15" s="693">
        <v>71854.261700000003</v>
      </c>
      <c r="L15" s="693">
        <v>889014.63916000002</v>
      </c>
      <c r="M15" s="693">
        <v>4061.6390299999998</v>
      </c>
      <c r="N15" s="693">
        <v>984023.85597075312</v>
      </c>
      <c r="O15" s="693">
        <v>0</v>
      </c>
      <c r="P15" s="693">
        <v>105885.43028</v>
      </c>
      <c r="Q15" s="693">
        <v>0</v>
      </c>
      <c r="R15" s="693">
        <v>0</v>
      </c>
      <c r="S15" s="693"/>
      <c r="T15" s="693">
        <v>425.89499999999998</v>
      </c>
      <c r="U15" s="693">
        <v>42781.84261</v>
      </c>
      <c r="V15" s="693">
        <v>1151909.60247</v>
      </c>
      <c r="W15" s="693">
        <v>0</v>
      </c>
      <c r="X15" s="693">
        <v>68438.829660000018</v>
      </c>
      <c r="Y15" s="694">
        <v>4877251.6504907552</v>
      </c>
      <c r="Z15" s="693">
        <v>0</v>
      </c>
      <c r="AA15" s="694">
        <v>4877251.6504907552</v>
      </c>
      <c r="AC15" s="956"/>
    </row>
    <row r="16" spans="1:29" s="786" customFormat="1" ht="51" customHeight="1">
      <c r="A16" s="963" t="s">
        <v>710</v>
      </c>
      <c r="B16" s="923" t="s">
        <v>390</v>
      </c>
      <c r="C16" s="443"/>
      <c r="D16" s="443"/>
      <c r="E16" s="443"/>
      <c r="F16" s="443"/>
      <c r="G16" s="443"/>
      <c r="H16" s="443"/>
      <c r="I16" s="443"/>
      <c r="J16" s="443">
        <v>0</v>
      </c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716"/>
      <c r="Z16" s="718"/>
      <c r="AA16" s="716"/>
      <c r="AC16" s="956"/>
    </row>
    <row r="17" spans="1:29" s="786" customFormat="1" ht="51" customHeight="1">
      <c r="A17" s="961" t="s">
        <v>391</v>
      </c>
      <c r="B17" s="556" t="s">
        <v>378</v>
      </c>
      <c r="C17" s="691">
        <v>0</v>
      </c>
      <c r="D17" s="691">
        <v>0</v>
      </c>
      <c r="E17" s="691">
        <v>0</v>
      </c>
      <c r="F17" s="691">
        <v>0</v>
      </c>
      <c r="G17" s="691">
        <v>0</v>
      </c>
      <c r="H17" s="691">
        <v>0</v>
      </c>
      <c r="I17" s="691">
        <v>321670.46799999999</v>
      </c>
      <c r="J17" s="691">
        <v>2403290.8442799998</v>
      </c>
      <c r="K17" s="691">
        <v>936653.00300000003</v>
      </c>
      <c r="L17" s="691">
        <v>0</v>
      </c>
      <c r="M17" s="691">
        <v>0</v>
      </c>
      <c r="N17" s="691">
        <v>750044.51589000016</v>
      </c>
      <c r="O17" s="691">
        <v>0</v>
      </c>
      <c r="P17" s="691">
        <v>0</v>
      </c>
      <c r="Q17" s="691">
        <v>0</v>
      </c>
      <c r="R17" s="691">
        <v>0</v>
      </c>
      <c r="S17" s="691"/>
      <c r="T17" s="691">
        <v>0</v>
      </c>
      <c r="U17" s="691">
        <v>0</v>
      </c>
      <c r="V17" s="691">
        <v>496662.152</v>
      </c>
      <c r="W17" s="691">
        <v>0</v>
      </c>
      <c r="X17" s="691">
        <v>0</v>
      </c>
      <c r="Y17" s="1407">
        <v>4908320.9831699999</v>
      </c>
      <c r="Z17" s="691">
        <v>0</v>
      </c>
      <c r="AA17" s="1407">
        <v>4908320.9831699999</v>
      </c>
      <c r="AC17" s="956"/>
    </row>
    <row r="18" spans="1:29" s="786" customFormat="1" ht="51" customHeight="1">
      <c r="A18" s="961" t="s">
        <v>392</v>
      </c>
      <c r="B18" s="556" t="s">
        <v>380</v>
      </c>
      <c r="C18" s="691">
        <v>0</v>
      </c>
      <c r="D18" s="691">
        <v>0</v>
      </c>
      <c r="E18" s="691">
        <v>0</v>
      </c>
      <c r="F18" s="691">
        <v>0</v>
      </c>
      <c r="G18" s="691">
        <v>0</v>
      </c>
      <c r="H18" s="691">
        <v>0</v>
      </c>
      <c r="I18" s="691">
        <v>0</v>
      </c>
      <c r="J18" s="691">
        <v>0</v>
      </c>
      <c r="K18" s="691">
        <v>0</v>
      </c>
      <c r="L18" s="691">
        <v>0</v>
      </c>
      <c r="M18" s="691">
        <v>0</v>
      </c>
      <c r="N18" s="691">
        <v>0</v>
      </c>
      <c r="O18" s="691">
        <v>0</v>
      </c>
      <c r="P18" s="691">
        <v>0</v>
      </c>
      <c r="Q18" s="691">
        <v>0</v>
      </c>
      <c r="R18" s="691">
        <v>0</v>
      </c>
      <c r="S18" s="691"/>
      <c r="T18" s="691">
        <v>0</v>
      </c>
      <c r="U18" s="691">
        <v>0</v>
      </c>
      <c r="V18" s="691">
        <v>0</v>
      </c>
      <c r="W18" s="691">
        <v>0</v>
      </c>
      <c r="X18" s="691">
        <v>0</v>
      </c>
      <c r="Y18" s="1407">
        <v>0</v>
      </c>
      <c r="Z18" s="691">
        <v>0</v>
      </c>
      <c r="AA18" s="1407">
        <v>0</v>
      </c>
      <c r="AC18" s="956"/>
    </row>
    <row r="19" spans="1:29" s="786" customFormat="1" ht="51" customHeight="1">
      <c r="A19" s="961" t="s">
        <v>393</v>
      </c>
      <c r="B19" s="556" t="s">
        <v>382</v>
      </c>
      <c r="C19" s="691">
        <v>0</v>
      </c>
      <c r="D19" s="691">
        <v>0</v>
      </c>
      <c r="E19" s="691">
        <v>0</v>
      </c>
      <c r="F19" s="691">
        <v>0</v>
      </c>
      <c r="G19" s="691">
        <v>0</v>
      </c>
      <c r="H19" s="691">
        <v>0</v>
      </c>
      <c r="I19" s="691">
        <v>14898.843140000001</v>
      </c>
      <c r="J19" s="691">
        <v>0</v>
      </c>
      <c r="K19" s="691">
        <v>8463.8633800000007</v>
      </c>
      <c r="L19" s="691">
        <v>0</v>
      </c>
      <c r="M19" s="691">
        <v>0</v>
      </c>
      <c r="N19" s="691">
        <v>0</v>
      </c>
      <c r="O19" s="691">
        <v>0</v>
      </c>
      <c r="P19" s="691">
        <v>0</v>
      </c>
      <c r="Q19" s="691">
        <v>0</v>
      </c>
      <c r="R19" s="691">
        <v>0</v>
      </c>
      <c r="S19" s="691"/>
      <c r="T19" s="691">
        <v>0</v>
      </c>
      <c r="U19" s="691">
        <v>0</v>
      </c>
      <c r="V19" s="691">
        <v>0</v>
      </c>
      <c r="W19" s="691">
        <v>0</v>
      </c>
      <c r="X19" s="691">
        <v>0</v>
      </c>
      <c r="Y19" s="1407">
        <v>23362.70652</v>
      </c>
      <c r="Z19" s="691">
        <v>0</v>
      </c>
      <c r="AA19" s="1407">
        <v>23362.70652</v>
      </c>
      <c r="AC19" s="956"/>
    </row>
    <row r="20" spans="1:29" s="786" customFormat="1" ht="51" customHeight="1">
      <c r="A20" s="961" t="s">
        <v>394</v>
      </c>
      <c r="B20" s="556" t="s">
        <v>384</v>
      </c>
      <c r="C20" s="693">
        <v>0</v>
      </c>
      <c r="D20" s="693">
        <v>0</v>
      </c>
      <c r="E20" s="693">
        <v>0</v>
      </c>
      <c r="F20" s="693">
        <v>0</v>
      </c>
      <c r="G20" s="693">
        <v>0</v>
      </c>
      <c r="H20" s="693">
        <v>0</v>
      </c>
      <c r="I20" s="693">
        <v>306771.62486000004</v>
      </c>
      <c r="J20" s="693">
        <v>2403290.8442799998</v>
      </c>
      <c r="K20" s="693">
        <v>928189.13962000003</v>
      </c>
      <c r="L20" s="693">
        <v>0</v>
      </c>
      <c r="M20" s="693">
        <v>0</v>
      </c>
      <c r="N20" s="693">
        <v>750044.51589000016</v>
      </c>
      <c r="O20" s="693">
        <v>0</v>
      </c>
      <c r="P20" s="693">
        <v>0</v>
      </c>
      <c r="Q20" s="693">
        <v>0</v>
      </c>
      <c r="R20" s="693">
        <v>0</v>
      </c>
      <c r="S20" s="693"/>
      <c r="T20" s="693">
        <v>0</v>
      </c>
      <c r="U20" s="693">
        <v>0</v>
      </c>
      <c r="V20" s="693">
        <v>496662.152</v>
      </c>
      <c r="W20" s="693">
        <v>0</v>
      </c>
      <c r="X20" s="693">
        <v>0</v>
      </c>
      <c r="Y20" s="694">
        <v>4884958.2766499994</v>
      </c>
      <c r="Z20" s="693">
        <v>0</v>
      </c>
      <c r="AA20" s="694">
        <v>4884958.2766499994</v>
      </c>
      <c r="AC20" s="956"/>
    </row>
    <row r="21" spans="1:29" s="786" customFormat="1" ht="51" customHeight="1">
      <c r="A21" s="962" t="s">
        <v>395</v>
      </c>
      <c r="B21" s="923" t="s">
        <v>396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716"/>
      <c r="Z21" s="443"/>
      <c r="AA21" s="716"/>
      <c r="AC21" s="956"/>
    </row>
    <row r="22" spans="1:29" s="786" customFormat="1" ht="51" customHeight="1">
      <c r="A22" s="961" t="s">
        <v>397</v>
      </c>
      <c r="B22" s="556" t="s">
        <v>378</v>
      </c>
      <c r="C22" s="691">
        <v>136276.08265999999</v>
      </c>
      <c r="D22" s="691">
        <v>0</v>
      </c>
      <c r="E22" s="691">
        <v>154.16096999999999</v>
      </c>
      <c r="F22" s="691">
        <v>182799.39979999998</v>
      </c>
      <c r="G22" s="691">
        <v>779382.53018000012</v>
      </c>
      <c r="H22" s="691">
        <v>0</v>
      </c>
      <c r="I22" s="691">
        <v>326203.00440999999</v>
      </c>
      <c r="J22" s="691">
        <v>3283565.5846300009</v>
      </c>
      <c r="K22" s="691">
        <v>1067605.16921</v>
      </c>
      <c r="L22" s="691">
        <v>1014516.9983</v>
      </c>
      <c r="M22" s="691">
        <v>4063.1590299999998</v>
      </c>
      <c r="N22" s="691">
        <v>2012022.8695300003</v>
      </c>
      <c r="O22" s="691">
        <v>0</v>
      </c>
      <c r="P22" s="691">
        <v>137773.19042</v>
      </c>
      <c r="Q22" s="691">
        <v>0</v>
      </c>
      <c r="R22" s="691">
        <v>0</v>
      </c>
      <c r="S22" s="691">
        <v>0</v>
      </c>
      <c r="T22" s="691">
        <v>454.48899999999998</v>
      </c>
      <c r="U22" s="691">
        <v>62942.931000000004</v>
      </c>
      <c r="V22" s="691">
        <v>2335081.0888400003</v>
      </c>
      <c r="W22" s="691">
        <v>0</v>
      </c>
      <c r="X22" s="691">
        <v>96443.465830000016</v>
      </c>
      <c r="Y22" s="1407">
        <v>11439284.123810001</v>
      </c>
      <c r="Z22" s="691">
        <v>0</v>
      </c>
      <c r="AA22" s="1407">
        <v>11439284.123810001</v>
      </c>
      <c r="AC22" s="956"/>
    </row>
    <row r="23" spans="1:29" s="786" customFormat="1" ht="51" customHeight="1">
      <c r="A23" s="961" t="s">
        <v>398</v>
      </c>
      <c r="B23" s="556" t="s">
        <v>380</v>
      </c>
      <c r="C23" s="691">
        <v>0</v>
      </c>
      <c r="D23" s="691">
        <v>0</v>
      </c>
      <c r="E23" s="691">
        <v>0</v>
      </c>
      <c r="F23" s="691">
        <v>0</v>
      </c>
      <c r="G23" s="691">
        <v>0</v>
      </c>
      <c r="H23" s="691">
        <v>0</v>
      </c>
      <c r="I23" s="691">
        <v>0</v>
      </c>
      <c r="J23" s="691">
        <v>0</v>
      </c>
      <c r="K23" s="691">
        <v>0</v>
      </c>
      <c r="L23" s="691">
        <v>0</v>
      </c>
      <c r="M23" s="691">
        <v>0</v>
      </c>
      <c r="N23" s="691">
        <v>0</v>
      </c>
      <c r="O23" s="691">
        <v>0</v>
      </c>
      <c r="P23" s="691">
        <v>0</v>
      </c>
      <c r="Q23" s="691">
        <v>0</v>
      </c>
      <c r="R23" s="691">
        <v>0</v>
      </c>
      <c r="S23" s="691">
        <v>0</v>
      </c>
      <c r="T23" s="691">
        <v>0</v>
      </c>
      <c r="U23" s="691">
        <v>0</v>
      </c>
      <c r="V23" s="691">
        <v>0</v>
      </c>
      <c r="W23" s="691">
        <v>0</v>
      </c>
      <c r="X23" s="691">
        <v>0</v>
      </c>
      <c r="Y23" s="1407">
        <v>0</v>
      </c>
      <c r="Z23" s="691">
        <v>0</v>
      </c>
      <c r="AA23" s="1407">
        <v>0</v>
      </c>
      <c r="AC23" s="956"/>
    </row>
    <row r="24" spans="1:29" s="956" customFormat="1" ht="51" customHeight="1">
      <c r="A24" s="961" t="s">
        <v>399</v>
      </c>
      <c r="B24" s="556" t="s">
        <v>382</v>
      </c>
      <c r="C24" s="691">
        <v>0</v>
      </c>
      <c r="D24" s="691">
        <v>0</v>
      </c>
      <c r="E24" s="691">
        <v>135.15635</v>
      </c>
      <c r="F24" s="691">
        <v>0</v>
      </c>
      <c r="G24" s="691">
        <v>4430.8346799999999</v>
      </c>
      <c r="H24" s="691">
        <v>0</v>
      </c>
      <c r="I24" s="691">
        <v>26623.800580000003</v>
      </c>
      <c r="J24" s="691">
        <v>225959.00815999997</v>
      </c>
      <c r="K24" s="691">
        <v>27949.521890000004</v>
      </c>
      <c r="L24" s="691">
        <v>0</v>
      </c>
      <c r="M24" s="691">
        <v>0</v>
      </c>
      <c r="N24" s="691">
        <v>193186.12210619258</v>
      </c>
      <c r="O24" s="691">
        <v>0</v>
      </c>
      <c r="P24" s="691">
        <v>45.983599999999996</v>
      </c>
      <c r="Q24" s="691">
        <v>0</v>
      </c>
      <c r="R24" s="691">
        <v>0</v>
      </c>
      <c r="S24" s="691">
        <v>0</v>
      </c>
      <c r="T24" s="691">
        <v>0</v>
      </c>
      <c r="U24" s="691">
        <v>14050.943519999999</v>
      </c>
      <c r="V24" s="691">
        <v>0</v>
      </c>
      <c r="W24" s="691">
        <v>0</v>
      </c>
      <c r="X24" s="691">
        <v>3574.8390200000003</v>
      </c>
      <c r="Y24" s="1407">
        <v>495956.20990619255</v>
      </c>
      <c r="Z24" s="691">
        <v>0</v>
      </c>
      <c r="AA24" s="1407">
        <v>495956.20990619255</v>
      </c>
    </row>
    <row r="25" spans="1:29" s="956" customFormat="1" ht="51" customHeight="1">
      <c r="A25" s="964" t="s">
        <v>400</v>
      </c>
      <c r="B25" s="606" t="s">
        <v>384</v>
      </c>
      <c r="C25" s="693">
        <v>136276.08265999999</v>
      </c>
      <c r="D25" s="693">
        <v>0</v>
      </c>
      <c r="E25" s="693">
        <v>19.004619999999989</v>
      </c>
      <c r="F25" s="693">
        <v>182799.39979999998</v>
      </c>
      <c r="G25" s="693">
        <v>774951.69550000015</v>
      </c>
      <c r="H25" s="693">
        <v>0</v>
      </c>
      <c r="I25" s="693">
        <v>299579.20383000001</v>
      </c>
      <c r="J25" s="693">
        <v>3057606.5764700007</v>
      </c>
      <c r="K25" s="693">
        <v>1039655.64732</v>
      </c>
      <c r="L25" s="693">
        <v>1014516.9983</v>
      </c>
      <c r="M25" s="693">
        <v>4063.1590299999998</v>
      </c>
      <c r="N25" s="693">
        <v>1818836.7474238076</v>
      </c>
      <c r="O25" s="693">
        <v>0</v>
      </c>
      <c r="P25" s="693">
        <v>137727.20681999999</v>
      </c>
      <c r="Q25" s="693">
        <v>0</v>
      </c>
      <c r="R25" s="693">
        <v>0</v>
      </c>
      <c r="S25" s="693">
        <v>0</v>
      </c>
      <c r="T25" s="693">
        <v>454.48899999999998</v>
      </c>
      <c r="U25" s="693">
        <v>48891.987480000003</v>
      </c>
      <c r="V25" s="693">
        <v>2335081.0888400003</v>
      </c>
      <c r="W25" s="693">
        <v>0</v>
      </c>
      <c r="X25" s="693">
        <v>92868.626810000016</v>
      </c>
      <c r="Y25" s="694">
        <v>10943327.913903808</v>
      </c>
      <c r="Z25" s="693">
        <v>0</v>
      </c>
      <c r="AA25" s="694">
        <v>10943327.913903808</v>
      </c>
    </row>
    <row r="27" spans="1:29">
      <c r="J27" s="157"/>
    </row>
    <row r="28" spans="1:29">
      <c r="J28" s="157"/>
    </row>
    <row r="29" spans="1:29">
      <c r="J29" s="157"/>
    </row>
    <row r="30" spans="1:29">
      <c r="J30" s="157"/>
    </row>
    <row r="31" spans="1:29">
      <c r="J31" s="157"/>
    </row>
    <row r="32" spans="1:29">
      <c r="J32" s="157"/>
    </row>
    <row r="33" spans="10:10">
      <c r="J33" s="157"/>
    </row>
    <row r="34" spans="10:10">
      <c r="J34" s="157"/>
    </row>
    <row r="35" spans="10:10">
      <c r="J35" s="157"/>
    </row>
    <row r="36" spans="10:10">
      <c r="J36" s="157"/>
    </row>
    <row r="37" spans="10:10">
      <c r="J37" s="157"/>
    </row>
    <row r="38" spans="10:10">
      <c r="J38" s="157"/>
    </row>
    <row r="39" spans="10:10">
      <c r="J39" s="157"/>
    </row>
    <row r="40" spans="10:10">
      <c r="J40" s="157"/>
    </row>
    <row r="41" spans="10:10">
      <c r="J41" s="157"/>
    </row>
    <row r="42" spans="10:10">
      <c r="J42" s="157"/>
    </row>
    <row r="43" spans="10:10">
      <c r="J43" s="157"/>
    </row>
    <row r="44" spans="10:10">
      <c r="J44" s="157"/>
    </row>
    <row r="45" spans="10:10">
      <c r="J45" s="157"/>
    </row>
  </sheetData>
  <mergeCells count="8">
    <mergeCell ref="A2:G2"/>
    <mergeCell ref="A1:G1"/>
    <mergeCell ref="Y3:AA3"/>
    <mergeCell ref="A4:B5"/>
    <mergeCell ref="C4:X4"/>
    <mergeCell ref="Y4:Y5"/>
    <mergeCell ref="Z4:Z5"/>
    <mergeCell ref="AA4:AA5"/>
  </mergeCells>
  <pageMargins left="0.25" right="0.25" top="0.75" bottom="0.75" header="0.3" footer="0.3"/>
  <pageSetup paperSize="9" scale="34" orientation="landscape" horizontalDpi="200" verticalDpi="200" r:id="rId1"/>
  <headerFooter>
    <oddFooter>&amp;C&amp;16 36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N45"/>
  <sheetViews>
    <sheetView zoomScale="90" zoomScaleNormal="90" zoomScaleSheetLayoutView="85" workbookViewId="0">
      <selection sqref="A1:XFD1048576"/>
    </sheetView>
  </sheetViews>
  <sheetFormatPr defaultColWidth="9" defaultRowHeight="15"/>
  <cols>
    <col min="1" max="2" width="9.5703125" style="71" customWidth="1"/>
    <col min="3" max="3" width="12.5703125" style="71" customWidth="1"/>
    <col min="4" max="4" width="12.140625" style="71" customWidth="1"/>
    <col min="5" max="5" width="11.28515625" style="71" customWidth="1"/>
    <col min="6" max="6" width="11.42578125" style="71" customWidth="1"/>
    <col min="7" max="7" width="15.5703125" style="71" customWidth="1"/>
    <col min="8" max="9" width="18.85546875" style="71" customWidth="1"/>
    <col min="10" max="12" width="11.28515625" style="71" customWidth="1"/>
    <col min="13" max="13" width="14.42578125" style="71" customWidth="1"/>
    <col min="14" max="14" width="9.5703125" style="71" bestFit="1" customWidth="1"/>
    <col min="15" max="16384" width="9" style="71"/>
  </cols>
  <sheetData>
    <row r="1" spans="1:14" ht="28.5">
      <c r="A1" s="1812" t="s">
        <v>831</v>
      </c>
      <c r="B1" s="1812"/>
      <c r="C1" s="1812"/>
      <c r="D1" s="1812"/>
      <c r="E1" s="1812"/>
      <c r="F1" s="1812"/>
      <c r="G1" s="1812"/>
      <c r="H1" s="1812"/>
      <c r="I1" s="1812"/>
      <c r="J1" s="1812"/>
      <c r="K1" s="1812"/>
      <c r="L1" s="1812"/>
      <c r="M1" s="1812"/>
      <c r="N1" s="31"/>
    </row>
    <row r="2" spans="1:14" ht="28.5">
      <c r="A2" s="1812" t="s">
        <v>940</v>
      </c>
      <c r="B2" s="1812"/>
      <c r="C2" s="1812"/>
      <c r="D2" s="1812"/>
      <c r="E2" s="1812"/>
      <c r="F2" s="1812"/>
      <c r="G2" s="1812"/>
      <c r="H2" s="1812"/>
      <c r="I2" s="1812"/>
      <c r="J2" s="1812"/>
      <c r="K2" s="1812"/>
      <c r="L2" s="1812"/>
      <c r="M2" s="1812"/>
      <c r="N2" s="31"/>
    </row>
    <row r="3" spans="1:14" ht="23.25">
      <c r="A3" s="55"/>
      <c r="B3" s="56"/>
      <c r="C3" s="189">
        <v>1000</v>
      </c>
      <c r="D3" s="56"/>
      <c r="E3" s="56"/>
      <c r="F3" s="56"/>
      <c r="G3" s="56"/>
      <c r="H3" s="56"/>
      <c r="I3" s="56"/>
      <c r="J3" s="1813" t="s">
        <v>267</v>
      </c>
      <c r="K3" s="1813"/>
      <c r="L3" s="1813"/>
      <c r="M3" s="1813"/>
      <c r="N3" s="1813"/>
    </row>
    <row r="4" spans="1:14" ht="48" customHeight="1">
      <c r="A4" s="1820" t="s">
        <v>407</v>
      </c>
      <c r="B4" s="1821"/>
      <c r="C4" s="1814" t="s">
        <v>531</v>
      </c>
      <c r="D4" s="1815"/>
      <c r="E4" s="1815"/>
      <c r="F4" s="1815"/>
      <c r="G4" s="1815"/>
      <c r="H4" s="1815"/>
      <c r="I4" s="1815"/>
      <c r="J4" s="1815"/>
      <c r="K4" s="1815"/>
      <c r="L4" s="1816"/>
      <c r="M4" s="1817" t="s">
        <v>268</v>
      </c>
      <c r="N4" s="1829" t="s">
        <v>402</v>
      </c>
    </row>
    <row r="5" spans="1:14" ht="48" customHeight="1">
      <c r="A5" s="1822"/>
      <c r="B5" s="1823"/>
      <c r="C5" s="1814" t="s">
        <v>521</v>
      </c>
      <c r="D5" s="1815"/>
      <c r="E5" s="1815"/>
      <c r="F5" s="1815"/>
      <c r="G5" s="1815"/>
      <c r="H5" s="1815"/>
      <c r="I5" s="1816"/>
      <c r="J5" s="1826" t="s">
        <v>522</v>
      </c>
      <c r="K5" s="1827"/>
      <c r="L5" s="1828"/>
      <c r="M5" s="1818"/>
      <c r="N5" s="1830"/>
    </row>
    <row r="6" spans="1:14" ht="42">
      <c r="A6" s="1824"/>
      <c r="B6" s="1825"/>
      <c r="C6" s="176" t="s">
        <v>403</v>
      </c>
      <c r="D6" s="171" t="s">
        <v>404</v>
      </c>
      <c r="E6" s="171" t="s">
        <v>405</v>
      </c>
      <c r="F6" s="171" t="s">
        <v>408</v>
      </c>
      <c r="G6" s="171" t="s">
        <v>409</v>
      </c>
      <c r="H6" s="171" t="s">
        <v>410</v>
      </c>
      <c r="I6" s="171" t="s">
        <v>406</v>
      </c>
      <c r="J6" s="178" t="s">
        <v>525</v>
      </c>
      <c r="K6" s="178" t="s">
        <v>526</v>
      </c>
      <c r="L6" s="178" t="s">
        <v>527</v>
      </c>
      <c r="M6" s="1819"/>
      <c r="N6" s="1831"/>
    </row>
    <row r="7" spans="1:14" ht="21" hidden="1">
      <c r="A7" s="32">
        <v>2527</v>
      </c>
      <c r="B7" s="33" t="s">
        <v>297</v>
      </c>
      <c r="C7" s="57">
        <v>3415.2249999999999</v>
      </c>
      <c r="D7" s="57">
        <v>2028.0729999999999</v>
      </c>
      <c r="E7" s="57">
        <v>72.992999999999995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191">
        <v>1563.481</v>
      </c>
      <c r="N7" s="36"/>
    </row>
    <row r="8" spans="1:14" ht="21" hidden="1">
      <c r="A8" s="32">
        <v>2528</v>
      </c>
      <c r="B8" s="33" t="s">
        <v>298</v>
      </c>
      <c r="C8" s="57">
        <v>4096.7939999999999</v>
      </c>
      <c r="D8" s="57">
        <v>2045.0240000000001</v>
      </c>
      <c r="E8" s="57">
        <v>91.143000000000001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192">
        <v>1561.04</v>
      </c>
      <c r="N8" s="36">
        <v>12.991881682819125</v>
      </c>
    </row>
    <row r="9" spans="1:14" ht="21" hidden="1">
      <c r="A9" s="32">
        <v>2529</v>
      </c>
      <c r="B9" s="33" t="s">
        <v>299</v>
      </c>
      <c r="C9" s="57">
        <v>4697.5289999999995</v>
      </c>
      <c r="D9" s="57">
        <v>2190.4499999999998</v>
      </c>
      <c r="E9" s="57">
        <v>101.904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193">
        <v>1828.915</v>
      </c>
      <c r="N9" s="58">
        <v>12.143859074362883</v>
      </c>
    </row>
    <row r="10" spans="1:14" ht="21" hidden="1">
      <c r="A10" s="32">
        <v>2530</v>
      </c>
      <c r="B10" s="33" t="s">
        <v>300</v>
      </c>
      <c r="C10" s="57">
        <v>5979.6920000000009</v>
      </c>
      <c r="D10" s="57">
        <v>2541.8309999999997</v>
      </c>
      <c r="E10" s="57">
        <v>132.80000000000001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177">
        <v>2614.567</v>
      </c>
      <c r="N10" s="58">
        <v>23.812129616475708</v>
      </c>
    </row>
    <row r="11" spans="1:14" ht="21" hidden="1">
      <c r="A11" s="32">
        <v>2531</v>
      </c>
      <c r="B11" s="33" t="s">
        <v>301</v>
      </c>
      <c r="C11" s="57">
        <v>7917.1239999999998</v>
      </c>
      <c r="D11" s="57">
        <v>2921.1410000000001</v>
      </c>
      <c r="E11" s="57">
        <v>172.47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177">
        <v>3523.902</v>
      </c>
      <c r="N11" s="58">
        <v>27.228149446236273</v>
      </c>
    </row>
    <row r="12" spans="1:14" ht="21" hidden="1">
      <c r="A12" s="32">
        <v>2532</v>
      </c>
      <c r="B12" s="33" t="s">
        <v>302</v>
      </c>
      <c r="C12" s="57">
        <v>10867.098</v>
      </c>
      <c r="D12" s="57">
        <v>3337.2470000000003</v>
      </c>
      <c r="E12" s="57">
        <v>217.78800000000001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177">
        <v>4852.8450000000003</v>
      </c>
      <c r="N12" s="58">
        <v>30.982473013836071</v>
      </c>
    </row>
    <row r="13" spans="1:14" ht="21" hidden="1">
      <c r="A13" s="32">
        <v>2533</v>
      </c>
      <c r="B13" s="33" t="s">
        <v>303</v>
      </c>
      <c r="C13" s="57">
        <v>14957.272000000001</v>
      </c>
      <c r="D13" s="57">
        <v>4132.482</v>
      </c>
      <c r="E13" s="57">
        <v>325.64100000000002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177">
        <v>6642.2820000000002</v>
      </c>
      <c r="N13" s="58">
        <v>34.622215729115787</v>
      </c>
    </row>
    <row r="14" spans="1:14" ht="21" hidden="1">
      <c r="A14" s="32">
        <v>2534</v>
      </c>
      <c r="B14" s="33" t="s">
        <v>304</v>
      </c>
      <c r="C14" s="57">
        <v>19271.543000000001</v>
      </c>
      <c r="D14" s="57">
        <v>3700.06</v>
      </c>
      <c r="E14" s="57">
        <v>409.77199999999999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177">
        <v>7305.4740000000002</v>
      </c>
      <c r="N14" s="58">
        <v>20.426985904742104</v>
      </c>
    </row>
    <row r="15" spans="1:14" ht="21" hidden="1">
      <c r="A15" s="32">
        <v>2535</v>
      </c>
      <c r="B15" s="33" t="s">
        <v>305</v>
      </c>
      <c r="C15" s="57">
        <v>23762.649000000001</v>
      </c>
      <c r="D15" s="57">
        <v>4174.6040000000003</v>
      </c>
      <c r="E15" s="57">
        <v>578.33300000000008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177">
        <v>8198.2160000000003</v>
      </c>
      <c r="N15" s="58">
        <v>21.958550341885346</v>
      </c>
    </row>
    <row r="16" spans="1:14" ht="21" hidden="1">
      <c r="A16" s="32">
        <v>2536</v>
      </c>
      <c r="B16" s="33" t="s">
        <v>306</v>
      </c>
      <c r="C16" s="57">
        <v>28195.282999999999</v>
      </c>
      <c r="D16" s="57">
        <v>4665.5789999999997</v>
      </c>
      <c r="E16" s="57">
        <v>842.1389999999999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177">
        <v>9110.4589999999989</v>
      </c>
      <c r="N16" s="58">
        <v>18.191507619727698</v>
      </c>
    </row>
    <row r="17" spans="1:14" ht="21" hidden="1">
      <c r="A17" s="32">
        <v>2537</v>
      </c>
      <c r="B17" s="33" t="s">
        <v>307</v>
      </c>
      <c r="C17" s="57">
        <v>33526.078000000001</v>
      </c>
      <c r="D17" s="57">
        <v>5247.7880000000005</v>
      </c>
      <c r="E17" s="57">
        <v>1109.17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177">
        <v>10543.962</v>
      </c>
      <c r="N17" s="58">
        <v>18.336749893577714</v>
      </c>
    </row>
    <row r="18" spans="1:14" ht="21" hidden="1">
      <c r="A18" s="32">
        <v>2538</v>
      </c>
      <c r="B18" s="33" t="s">
        <v>308</v>
      </c>
      <c r="C18" s="57">
        <v>39516.552000000003</v>
      </c>
      <c r="D18" s="57">
        <v>6007.6679999999997</v>
      </c>
      <c r="E18" s="57">
        <v>1466.9480000000001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177">
        <v>12543.849</v>
      </c>
      <c r="N18" s="58">
        <v>17.822444610284926</v>
      </c>
    </row>
    <row r="19" spans="1:14" ht="21" hidden="1">
      <c r="A19" s="32">
        <v>2539</v>
      </c>
      <c r="B19" s="33" t="s">
        <v>309</v>
      </c>
      <c r="C19" s="57">
        <v>46077.278999999995</v>
      </c>
      <c r="D19" s="57">
        <v>6737.3269999999993</v>
      </c>
      <c r="E19" s="57">
        <v>1756.383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177">
        <v>14616.698999999999</v>
      </c>
      <c r="N19" s="58">
        <v>16.130309848863508</v>
      </c>
    </row>
    <row r="20" spans="1:14" ht="21" hidden="1">
      <c r="A20" s="32">
        <v>2540</v>
      </c>
      <c r="B20" s="33" t="s">
        <v>310</v>
      </c>
      <c r="C20" s="57">
        <v>47973.647000000004</v>
      </c>
      <c r="D20" s="57">
        <v>7120.4839999999995</v>
      </c>
      <c r="E20" s="57">
        <v>2118.808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177">
        <v>12671.138999999999</v>
      </c>
      <c r="N20" s="58">
        <v>4.8413086301221426</v>
      </c>
    </row>
    <row r="21" spans="1:14" ht="21" hidden="1">
      <c r="A21" s="32">
        <v>2541</v>
      </c>
      <c r="B21" s="33" t="s">
        <v>311</v>
      </c>
      <c r="C21" s="57">
        <v>45983.281999999999</v>
      </c>
      <c r="D21" s="57">
        <v>6910.5469999999996</v>
      </c>
      <c r="E21" s="57">
        <v>1918.6280000000002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177">
        <v>9771.4149999999991</v>
      </c>
      <c r="N21" s="58">
        <v>-4.1956977599070795</v>
      </c>
    </row>
    <row r="22" spans="1:14" ht="21" hidden="1">
      <c r="A22" s="32">
        <v>2542</v>
      </c>
      <c r="B22" s="33" t="s">
        <v>312</v>
      </c>
      <c r="C22" s="57">
        <v>51513.724000000002</v>
      </c>
      <c r="D22" s="57">
        <v>6919.8780000000006</v>
      </c>
      <c r="E22" s="57">
        <v>2317.6959999999999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177">
        <v>13525.031999999999</v>
      </c>
      <c r="N22" s="59">
        <v>10.83483814637246</v>
      </c>
    </row>
    <row r="23" spans="1:14" ht="21" hidden="1">
      <c r="A23" s="32">
        <v>2543</v>
      </c>
      <c r="B23" s="33" t="s">
        <v>313</v>
      </c>
      <c r="C23" s="57">
        <v>63531</v>
      </c>
      <c r="D23" s="57">
        <v>7163</v>
      </c>
      <c r="E23" s="57">
        <v>2657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177">
        <v>17202</v>
      </c>
      <c r="N23" s="59">
        <v>20.739807073751749</v>
      </c>
    </row>
    <row r="24" spans="1:14" ht="21" hidden="1">
      <c r="A24" s="32">
        <v>2544</v>
      </c>
      <c r="B24" s="33" t="s">
        <v>314</v>
      </c>
      <c r="C24" s="34">
        <v>80474</v>
      </c>
      <c r="D24" s="34">
        <v>7452</v>
      </c>
      <c r="E24" s="34">
        <v>3699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177">
        <v>20929</v>
      </c>
      <c r="N24" s="59">
        <v>24.913089119439409</v>
      </c>
    </row>
    <row r="25" spans="1:14" ht="21" hidden="1">
      <c r="A25" s="32">
        <v>2546</v>
      </c>
      <c r="B25" s="33" t="s">
        <v>315</v>
      </c>
      <c r="C25" s="34">
        <v>115670.48497147999</v>
      </c>
      <c r="D25" s="34">
        <v>8016.4504412599999</v>
      </c>
      <c r="E25" s="34">
        <v>6289.9226221599993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177">
        <v>29524.979268050003</v>
      </c>
      <c r="N25" s="59">
        <v>41.857416682019078</v>
      </c>
    </row>
    <row r="26" spans="1:14" ht="21" hidden="1">
      <c r="A26" s="32">
        <v>2547</v>
      </c>
      <c r="B26" s="33" t="s">
        <v>316</v>
      </c>
      <c r="C26" s="34">
        <v>127828.65482430131</v>
      </c>
      <c r="D26" s="34">
        <v>8317.2142904700013</v>
      </c>
      <c r="E26" s="34">
        <v>8720.5965694099996</v>
      </c>
      <c r="F26" s="72">
        <v>0</v>
      </c>
      <c r="G26" s="72">
        <v>0</v>
      </c>
      <c r="H26" s="72">
        <v>0</v>
      </c>
      <c r="I26" s="72">
        <v>2332.388891188672</v>
      </c>
      <c r="J26" s="72">
        <v>0</v>
      </c>
      <c r="K26" s="72">
        <v>0</v>
      </c>
      <c r="L26" s="72">
        <v>0</v>
      </c>
      <c r="M26" s="184">
        <v>147198.85457536997</v>
      </c>
      <c r="N26" s="185">
        <v>13.2500483554124</v>
      </c>
    </row>
    <row r="27" spans="1:14" ht="21" hidden="1">
      <c r="A27" s="32">
        <v>2548</v>
      </c>
      <c r="B27" s="33" t="s">
        <v>317</v>
      </c>
      <c r="C27" s="34">
        <v>139997.36696425002</v>
      </c>
      <c r="D27" s="34">
        <v>8459.3903138700007</v>
      </c>
      <c r="E27" s="34">
        <v>11952.546410134521</v>
      </c>
      <c r="F27" s="72">
        <v>0</v>
      </c>
      <c r="G27" s="72">
        <v>0</v>
      </c>
      <c r="H27" s="72">
        <v>0</v>
      </c>
      <c r="I27" s="72">
        <v>2691.2367023500001</v>
      </c>
      <c r="J27" s="72">
        <v>0</v>
      </c>
      <c r="K27" s="72">
        <v>0</v>
      </c>
      <c r="L27" s="72">
        <v>0</v>
      </c>
      <c r="M27" s="184">
        <v>163100.54039060455</v>
      </c>
      <c r="N27" s="185">
        <v>10.802859751257417</v>
      </c>
    </row>
    <row r="28" spans="1:14" ht="21" hidden="1">
      <c r="A28" s="32">
        <v>2549</v>
      </c>
      <c r="B28" s="33" t="s">
        <v>318</v>
      </c>
      <c r="C28" s="34">
        <v>143555.82325538094</v>
      </c>
      <c r="D28" s="34">
        <v>8581.18161865</v>
      </c>
      <c r="E28" s="34">
        <v>14002.501191442585</v>
      </c>
      <c r="F28" s="72">
        <v>0</v>
      </c>
      <c r="G28" s="72">
        <v>0</v>
      </c>
      <c r="H28" s="72">
        <v>0</v>
      </c>
      <c r="I28" s="72">
        <v>3220.6795610600002</v>
      </c>
      <c r="J28" s="72">
        <v>0</v>
      </c>
      <c r="K28" s="72">
        <v>0</v>
      </c>
      <c r="L28" s="72">
        <v>0</v>
      </c>
      <c r="M28" s="184">
        <v>169360.18562653355</v>
      </c>
      <c r="N28" s="185">
        <v>3.8379058836579958</v>
      </c>
    </row>
    <row r="29" spans="1:14" ht="21" hidden="1">
      <c r="A29" s="32">
        <v>2550</v>
      </c>
      <c r="B29" s="33" t="s">
        <v>319</v>
      </c>
      <c r="C29" s="34">
        <v>167579.93521230991</v>
      </c>
      <c r="D29" s="34">
        <v>8711.4234975200015</v>
      </c>
      <c r="E29" s="34">
        <v>17708.271397290002</v>
      </c>
      <c r="F29" s="72">
        <v>0</v>
      </c>
      <c r="G29" s="72">
        <v>0</v>
      </c>
      <c r="H29" s="72">
        <v>0</v>
      </c>
      <c r="I29" s="72">
        <v>3623.85449092</v>
      </c>
      <c r="J29" s="72">
        <v>0</v>
      </c>
      <c r="K29" s="72">
        <v>0</v>
      </c>
      <c r="L29" s="72">
        <v>0</v>
      </c>
      <c r="M29" s="184">
        <v>197623.48459803991</v>
      </c>
      <c r="N29" s="185">
        <v>16.688278220142884</v>
      </c>
    </row>
    <row r="30" spans="1:14" ht="21" hidden="1">
      <c r="A30" s="32">
        <v>2551</v>
      </c>
      <c r="B30" s="33" t="s">
        <v>320</v>
      </c>
      <c r="C30" s="34">
        <v>182011.08103289257</v>
      </c>
      <c r="D30" s="34">
        <v>9104.1402978000006</v>
      </c>
      <c r="E30" s="34">
        <v>22159.808586320003</v>
      </c>
      <c r="F30" s="72">
        <v>0</v>
      </c>
      <c r="G30" s="72">
        <v>0</v>
      </c>
      <c r="H30" s="72">
        <v>0</v>
      </c>
      <c r="I30" s="72">
        <v>3946.3161061199994</v>
      </c>
      <c r="J30" s="72">
        <v>0</v>
      </c>
      <c r="K30" s="72">
        <v>0</v>
      </c>
      <c r="L30" s="72">
        <v>0</v>
      </c>
      <c r="M30" s="184">
        <v>217221.34602313259</v>
      </c>
      <c r="N30" s="185">
        <v>9.916767465645151</v>
      </c>
    </row>
    <row r="31" spans="1:14" ht="21" hidden="1">
      <c r="A31" s="181">
        <v>2552</v>
      </c>
      <c r="B31" s="182" t="s">
        <v>321</v>
      </c>
      <c r="C31" s="183">
        <v>212010.17726581235</v>
      </c>
      <c r="D31" s="183">
        <v>9067.0721020599995</v>
      </c>
      <c r="E31" s="183">
        <v>28997.273578059965</v>
      </c>
      <c r="F31" s="487">
        <v>0</v>
      </c>
      <c r="G31" s="487">
        <v>0</v>
      </c>
      <c r="H31" s="487">
        <v>0</v>
      </c>
      <c r="I31" s="195">
        <v>4055.8101102799992</v>
      </c>
      <c r="J31" s="487">
        <v>0</v>
      </c>
      <c r="K31" s="487">
        <v>0</v>
      </c>
      <c r="L31" s="487">
        <v>0</v>
      </c>
      <c r="M31" s="490">
        <v>254130.33305621232</v>
      </c>
      <c r="N31" s="560">
        <v>28.593184951224593</v>
      </c>
    </row>
    <row r="32" spans="1:14" ht="21" hidden="1">
      <c r="A32" s="60">
        <v>2553</v>
      </c>
      <c r="B32" s="61" t="s">
        <v>322</v>
      </c>
      <c r="C32" s="62">
        <v>244576.10913903758</v>
      </c>
      <c r="D32" s="62">
        <v>9001.1913244999996</v>
      </c>
      <c r="E32" s="62">
        <v>33651.942234844224</v>
      </c>
      <c r="F32" s="487">
        <v>0</v>
      </c>
      <c r="G32" s="487">
        <v>0</v>
      </c>
      <c r="H32" s="487">
        <v>0</v>
      </c>
      <c r="I32" s="194">
        <v>4149.445802227694</v>
      </c>
      <c r="J32" s="487">
        <v>0</v>
      </c>
      <c r="K32" s="487">
        <v>0</v>
      </c>
      <c r="L32" s="487">
        <v>0</v>
      </c>
      <c r="M32" s="491">
        <v>291378.68850060948</v>
      </c>
      <c r="N32" s="561">
        <v>14.657185939373093</v>
      </c>
    </row>
    <row r="33" spans="1:14" ht="36" hidden="1" customHeight="1">
      <c r="A33" s="60">
        <v>2554</v>
      </c>
      <c r="B33" s="63" t="s">
        <v>323</v>
      </c>
      <c r="C33" s="62">
        <v>277313</v>
      </c>
      <c r="D33" s="62">
        <v>8535</v>
      </c>
      <c r="E33" s="62">
        <v>33331</v>
      </c>
      <c r="F33" s="487">
        <v>0</v>
      </c>
      <c r="G33" s="487">
        <v>0</v>
      </c>
      <c r="H33" s="487">
        <v>0</v>
      </c>
      <c r="I33" s="194">
        <v>4576</v>
      </c>
      <c r="J33" s="487">
        <v>0</v>
      </c>
      <c r="K33" s="487">
        <v>0</v>
      </c>
      <c r="L33" s="487">
        <v>0</v>
      </c>
      <c r="M33" s="166">
        <v>323755</v>
      </c>
      <c r="N33" s="561">
        <v>11.11142055927086</v>
      </c>
    </row>
    <row r="34" spans="1:14" ht="36" hidden="1" customHeight="1">
      <c r="A34" s="60">
        <v>2555</v>
      </c>
      <c r="B34" s="63" t="s">
        <v>324</v>
      </c>
      <c r="C34" s="62">
        <v>326866</v>
      </c>
      <c r="D34" s="62">
        <v>8292</v>
      </c>
      <c r="E34" s="62">
        <v>43993</v>
      </c>
      <c r="F34" s="487">
        <v>0</v>
      </c>
      <c r="G34" s="487">
        <v>0</v>
      </c>
      <c r="H34" s="487">
        <v>0</v>
      </c>
      <c r="I34" s="194">
        <v>5063</v>
      </c>
      <c r="J34" s="487">
        <v>0</v>
      </c>
      <c r="K34" s="487">
        <v>0</v>
      </c>
      <c r="L34" s="487">
        <v>0</v>
      </c>
      <c r="M34" s="166">
        <v>384214</v>
      </c>
      <c r="N34" s="561">
        <v>18.674306188321417</v>
      </c>
    </row>
    <row r="35" spans="1:14" ht="36" hidden="1" customHeight="1">
      <c r="A35" s="60">
        <v>2556</v>
      </c>
      <c r="B35" s="63" t="s">
        <v>325</v>
      </c>
      <c r="C35" s="62">
        <v>368610.85533726687</v>
      </c>
      <c r="D35" s="62">
        <v>7912.9066101400003</v>
      </c>
      <c r="E35" s="62">
        <v>52662.704677927992</v>
      </c>
      <c r="F35" s="487">
        <v>0</v>
      </c>
      <c r="G35" s="487">
        <v>0</v>
      </c>
      <c r="H35" s="487">
        <v>0</v>
      </c>
      <c r="I35" s="194">
        <v>5299.973672760003</v>
      </c>
      <c r="J35" s="487">
        <v>0</v>
      </c>
      <c r="K35" s="487">
        <v>0</v>
      </c>
      <c r="L35" s="487">
        <v>0</v>
      </c>
      <c r="M35" s="166">
        <v>434486.44029809488</v>
      </c>
      <c r="N35" s="561">
        <v>13.084489450695413</v>
      </c>
    </row>
    <row r="36" spans="1:14" ht="36" hidden="1" customHeight="1">
      <c r="A36" s="60">
        <v>2557</v>
      </c>
      <c r="B36" s="63" t="s">
        <v>326</v>
      </c>
      <c r="C36" s="62">
        <v>425982.28967813594</v>
      </c>
      <c r="D36" s="62">
        <v>7727.0309603000014</v>
      </c>
      <c r="E36" s="62">
        <v>52510.330300413654</v>
      </c>
      <c r="F36" s="487">
        <v>0</v>
      </c>
      <c r="G36" s="487">
        <v>0</v>
      </c>
      <c r="H36" s="487">
        <v>0</v>
      </c>
      <c r="I36" s="194">
        <v>5490.2019873623003</v>
      </c>
      <c r="J36" s="487">
        <v>0</v>
      </c>
      <c r="K36" s="487">
        <v>0</v>
      </c>
      <c r="L36" s="487">
        <v>0</v>
      </c>
      <c r="M36" s="166">
        <v>491709.8529262119</v>
      </c>
      <c r="N36" s="561">
        <v>13.170356384161691</v>
      </c>
    </row>
    <row r="37" spans="1:14" ht="36" hidden="1" customHeight="1">
      <c r="A37" s="60">
        <v>2558</v>
      </c>
      <c r="B37" s="63" t="s">
        <v>329</v>
      </c>
      <c r="C37" s="165">
        <v>389794.12204576773</v>
      </c>
      <c r="D37" s="165">
        <v>7118.2080459620001</v>
      </c>
      <c r="E37" s="165">
        <v>37881.021959637299</v>
      </c>
      <c r="F37" s="194">
        <v>6572.6641463300002</v>
      </c>
      <c r="G37" s="194">
        <v>6239.6725582428389</v>
      </c>
      <c r="H37" s="194">
        <v>2081.2191921499998</v>
      </c>
      <c r="I37" s="194">
        <v>5440.5496625192727</v>
      </c>
      <c r="J37" s="194">
        <v>13757.351590671693</v>
      </c>
      <c r="K37" s="194">
        <v>55004.196246593943</v>
      </c>
      <c r="L37" s="194">
        <v>5902.5714893365111</v>
      </c>
      <c r="M37" s="166">
        <v>529791.57693721121</v>
      </c>
      <c r="N37" s="561">
        <v>7.7447551201936191</v>
      </c>
    </row>
    <row r="38" spans="1:14" ht="36" customHeight="1">
      <c r="A38" s="60">
        <v>2559</v>
      </c>
      <c r="B38" s="63" t="s">
        <v>765</v>
      </c>
      <c r="C38" s="165">
        <v>412679.54210877174</v>
      </c>
      <c r="D38" s="165">
        <v>6715.2822578780006</v>
      </c>
      <c r="E38" s="165">
        <v>39039.819823977203</v>
      </c>
      <c r="F38" s="165">
        <v>8667.7911008400006</v>
      </c>
      <c r="G38" s="165">
        <v>7034.9536277758889</v>
      </c>
      <c r="H38" s="165">
        <v>2114.5778331199999</v>
      </c>
      <c r="I38" s="165">
        <v>5059.1713699579786</v>
      </c>
      <c r="J38" s="165">
        <v>14234.723769127006</v>
      </c>
      <c r="K38" s="165">
        <v>59191.955726590502</v>
      </c>
      <c r="L38" s="165">
        <v>5771.1234248241281</v>
      </c>
      <c r="M38" s="166">
        <v>560508.94104286237</v>
      </c>
      <c r="N38" s="561">
        <v>5.7980091497928168</v>
      </c>
    </row>
    <row r="39" spans="1:14" ht="36" customHeight="1">
      <c r="A39" s="60">
        <v>2560</v>
      </c>
      <c r="B39" s="63" t="s">
        <v>772</v>
      </c>
      <c r="C39" s="165">
        <v>427747.81523459259</v>
      </c>
      <c r="D39" s="165">
        <v>6466.5031631640004</v>
      </c>
      <c r="E39" s="165">
        <v>42773.348404713674</v>
      </c>
      <c r="F39" s="165">
        <v>9927.0069718700015</v>
      </c>
      <c r="G39" s="165">
        <v>15315.549589362567</v>
      </c>
      <c r="H39" s="165">
        <v>1891.2216083599999</v>
      </c>
      <c r="I39" s="165">
        <v>4877.9839491126922</v>
      </c>
      <c r="J39" s="165">
        <v>12254.819041923567</v>
      </c>
      <c r="K39" s="165">
        <v>62654.790371551069</v>
      </c>
      <c r="L39" s="165">
        <v>7501.9870487965936</v>
      </c>
      <c r="M39" s="166">
        <v>591411.02538344683</v>
      </c>
      <c r="N39" s="561">
        <v>5.5132188048756507</v>
      </c>
    </row>
    <row r="40" spans="1:14" ht="36" customHeight="1">
      <c r="A40" s="60">
        <v>2561</v>
      </c>
      <c r="B40" s="63" t="s">
        <v>786</v>
      </c>
      <c r="C40" s="165">
        <v>423517.72274458152</v>
      </c>
      <c r="D40" s="165">
        <v>6121.503610121621</v>
      </c>
      <c r="E40" s="165">
        <v>44067.393973908096</v>
      </c>
      <c r="F40" s="165">
        <v>10604.079533299999</v>
      </c>
      <c r="G40" s="165">
        <v>35997.654864347525</v>
      </c>
      <c r="H40" s="165">
        <v>1695.1709701400002</v>
      </c>
      <c r="I40" s="165">
        <v>4731.4594313734324</v>
      </c>
      <c r="J40" s="165">
        <v>13246.773046148661</v>
      </c>
      <c r="K40" s="165">
        <v>69151.245307447418</v>
      </c>
      <c r="L40" s="165">
        <v>7947.842197037764</v>
      </c>
      <c r="M40" s="166">
        <v>617080.84567840607</v>
      </c>
      <c r="N40" s="561">
        <v>4.3404365480531872</v>
      </c>
    </row>
    <row r="41" spans="1:14" ht="36" customHeight="1">
      <c r="A41" s="60">
        <v>2562</v>
      </c>
      <c r="B41" s="63" t="s">
        <v>797</v>
      </c>
      <c r="C41" s="165">
        <v>407802.26524760562</v>
      </c>
      <c r="D41" s="165">
        <v>5805.0034351495906</v>
      </c>
      <c r="E41" s="165">
        <v>43288.413084588625</v>
      </c>
      <c r="F41" s="165">
        <v>11776.195478101692</v>
      </c>
      <c r="G41" s="165">
        <v>24486.289313756177</v>
      </c>
      <c r="H41" s="165">
        <v>1603.7423775810416</v>
      </c>
      <c r="I41" s="165">
        <v>4668.878254819655</v>
      </c>
      <c r="J41" s="165">
        <v>14133.865639538442</v>
      </c>
      <c r="K41" s="165">
        <v>75284.854093313028</v>
      </c>
      <c r="L41" s="165">
        <v>9247.6348753727725</v>
      </c>
      <c r="M41" s="166">
        <v>598097.14179982664</v>
      </c>
      <c r="N41" s="1386">
        <v>-3.0763722470933499</v>
      </c>
    </row>
    <row r="42" spans="1:14" ht="36" customHeight="1">
      <c r="A42" s="65">
        <v>2563</v>
      </c>
      <c r="B42" s="557" t="s">
        <v>855</v>
      </c>
      <c r="C42" s="558">
        <v>387986.56102784927</v>
      </c>
      <c r="D42" s="558">
        <v>5409.7642208200004</v>
      </c>
      <c r="E42" s="558">
        <v>39250.830594089901</v>
      </c>
      <c r="F42" s="558">
        <v>13768.983696140001</v>
      </c>
      <c r="G42" s="558">
        <v>24759.0848543381</v>
      </c>
      <c r="H42" s="558">
        <v>2062.5079152719004</v>
      </c>
      <c r="I42" s="558">
        <v>4626.0163614850007</v>
      </c>
      <c r="J42" s="558">
        <v>16244.01369773586</v>
      </c>
      <c r="K42" s="558">
        <v>79593.860287464209</v>
      </c>
      <c r="L42" s="558">
        <v>10943.32791390381</v>
      </c>
      <c r="M42" s="614">
        <v>584644.95056909812</v>
      </c>
      <c r="N42" s="1387">
        <v>-2.249164941709545</v>
      </c>
    </row>
    <row r="43" spans="1:14" ht="21">
      <c r="A43" s="39"/>
      <c r="B43" s="68"/>
      <c r="C43" s="35"/>
      <c r="D43" s="35"/>
      <c r="E43" s="35"/>
      <c r="F43" s="35"/>
      <c r="G43" s="35"/>
      <c r="H43" s="35"/>
      <c r="I43" s="35"/>
      <c r="J43" s="38"/>
      <c r="K43" s="38"/>
      <c r="L43" s="38"/>
      <c r="M43" s="38"/>
      <c r="N43" s="69"/>
    </row>
    <row r="44" spans="1:14" ht="2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40"/>
    </row>
    <row r="45" spans="1:14" ht="2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</row>
  </sheetData>
  <mergeCells count="9">
    <mergeCell ref="A2:M2"/>
    <mergeCell ref="A1:M1"/>
    <mergeCell ref="J3:N3"/>
    <mergeCell ref="C4:L4"/>
    <mergeCell ref="M4:M6"/>
    <mergeCell ref="A4:B6"/>
    <mergeCell ref="C5:I5"/>
    <mergeCell ref="J5:L5"/>
    <mergeCell ref="N4:N6"/>
  </mergeCells>
  <phoneticPr fontId="100" type="noConversion"/>
  <pageMargins left="0.25" right="0.25" top="0.75" bottom="0.75" header="0.3" footer="0.3"/>
  <pageSetup paperSize="9" scale="80" orientation="landscape" r:id="rId1"/>
  <headerFooter>
    <oddFooter>&amp;C&amp;16 37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1"/>
  <sheetViews>
    <sheetView view="pageBreakPreview" topLeftCell="A13" zoomScale="60" zoomScaleNormal="100" workbookViewId="0">
      <selection activeCell="A13" sqref="A1:XFD1048576"/>
    </sheetView>
  </sheetViews>
  <sheetFormatPr defaultColWidth="9" defaultRowHeight="21"/>
  <cols>
    <col min="1" max="1" width="5.5703125" style="164" customWidth="1"/>
    <col min="2" max="2" width="76.7109375" style="362" customWidth="1"/>
    <col min="3" max="3" width="9.85546875" style="366" customWidth="1"/>
    <col min="4" max="16384" width="9" style="164"/>
  </cols>
  <sheetData>
    <row r="1" spans="1:3" s="503" customFormat="1" ht="36" customHeight="1">
      <c r="A1" s="1579" t="s">
        <v>799</v>
      </c>
      <c r="B1" s="1579"/>
      <c r="C1" s="648"/>
    </row>
    <row r="2" spans="1:3" s="503" customFormat="1" ht="36" customHeight="1">
      <c r="A2" s="1584" t="s">
        <v>800</v>
      </c>
      <c r="B2" s="1584"/>
      <c r="C2" s="649"/>
    </row>
    <row r="3" spans="1:3" ht="36" customHeight="1">
      <c r="A3" s="545" t="s">
        <v>731</v>
      </c>
      <c r="B3" s="549" t="s">
        <v>729</v>
      </c>
      <c r="C3" s="546" t="s">
        <v>727</v>
      </c>
    </row>
    <row r="4" spans="1:3" s="370" customFormat="1" ht="24" customHeight="1">
      <c r="A4" s="550">
        <v>1</v>
      </c>
      <c r="B4" s="551" t="s">
        <v>801</v>
      </c>
      <c r="C4" s="650">
        <v>7</v>
      </c>
    </row>
    <row r="5" spans="1:3" ht="24" customHeight="1">
      <c r="A5" s="371">
        <v>2</v>
      </c>
      <c r="B5" s="527" t="s">
        <v>802</v>
      </c>
      <c r="C5" s="651">
        <v>8</v>
      </c>
    </row>
    <row r="6" spans="1:3" ht="24" customHeight="1">
      <c r="A6" s="537">
        <v>3</v>
      </c>
      <c r="B6" s="538" t="s">
        <v>803</v>
      </c>
      <c r="C6" s="651">
        <v>9</v>
      </c>
    </row>
    <row r="7" spans="1:3" ht="24" customHeight="1">
      <c r="A7" s="371">
        <v>4</v>
      </c>
      <c r="B7" s="538" t="s">
        <v>804</v>
      </c>
      <c r="C7" s="651">
        <v>10</v>
      </c>
    </row>
    <row r="8" spans="1:3" s="370" customFormat="1" ht="24" customHeight="1">
      <c r="A8" s="537">
        <v>5</v>
      </c>
      <c r="B8" s="538" t="s">
        <v>805</v>
      </c>
      <c r="C8" s="652">
        <v>11</v>
      </c>
    </row>
    <row r="9" spans="1:3" s="370" customFormat="1" ht="24" customHeight="1">
      <c r="A9" s="371">
        <v>6</v>
      </c>
      <c r="B9" s="538" t="s">
        <v>806</v>
      </c>
      <c r="C9" s="653">
        <v>12</v>
      </c>
    </row>
    <row r="10" spans="1:3" ht="24" customHeight="1">
      <c r="A10" s="537">
        <v>7</v>
      </c>
      <c r="B10" s="538" t="s">
        <v>807</v>
      </c>
      <c r="C10" s="651">
        <v>13</v>
      </c>
    </row>
    <row r="11" spans="1:3" ht="24" customHeight="1">
      <c r="A11" s="371">
        <v>8</v>
      </c>
      <c r="B11" s="538" t="s">
        <v>808</v>
      </c>
      <c r="C11" s="651">
        <v>13</v>
      </c>
    </row>
    <row r="12" spans="1:3" ht="24" customHeight="1">
      <c r="A12" s="537">
        <v>9</v>
      </c>
      <c r="B12" s="538" t="s">
        <v>809</v>
      </c>
      <c r="C12" s="651">
        <v>14</v>
      </c>
    </row>
    <row r="13" spans="1:3" s="370" customFormat="1" ht="24" customHeight="1">
      <c r="A13" s="371">
        <v>10</v>
      </c>
      <c r="B13" s="538" t="s">
        <v>810</v>
      </c>
      <c r="C13" s="651">
        <v>15</v>
      </c>
    </row>
    <row r="14" spans="1:3" ht="24" customHeight="1">
      <c r="A14" s="537">
        <v>11</v>
      </c>
      <c r="B14" s="538" t="s">
        <v>811</v>
      </c>
      <c r="C14" s="651">
        <v>16</v>
      </c>
    </row>
    <row r="15" spans="1:3" ht="24" customHeight="1">
      <c r="A15" s="371">
        <v>12</v>
      </c>
      <c r="B15" s="527" t="s">
        <v>812</v>
      </c>
      <c r="C15" s="651">
        <v>17</v>
      </c>
    </row>
    <row r="16" spans="1:3" ht="24" customHeight="1">
      <c r="A16" s="537">
        <v>13</v>
      </c>
      <c r="B16" s="527" t="s">
        <v>813</v>
      </c>
      <c r="C16" s="651">
        <v>18</v>
      </c>
    </row>
    <row r="17" spans="1:3" s="370" customFormat="1" ht="24" customHeight="1">
      <c r="A17" s="371">
        <v>14</v>
      </c>
      <c r="B17" s="527" t="s">
        <v>814</v>
      </c>
      <c r="C17" s="651">
        <v>19</v>
      </c>
    </row>
    <row r="18" spans="1:3" ht="24" customHeight="1">
      <c r="A18" s="537">
        <v>15</v>
      </c>
      <c r="B18" s="538" t="s">
        <v>815</v>
      </c>
      <c r="C18" s="651">
        <v>20</v>
      </c>
    </row>
    <row r="19" spans="1:3" ht="24" customHeight="1">
      <c r="A19" s="371">
        <v>16</v>
      </c>
      <c r="B19" s="538" t="s">
        <v>816</v>
      </c>
      <c r="C19" s="651">
        <v>21</v>
      </c>
    </row>
    <row r="20" spans="1:3" ht="24" customHeight="1">
      <c r="A20" s="537">
        <v>17</v>
      </c>
      <c r="B20" s="538" t="s">
        <v>817</v>
      </c>
      <c r="C20" s="651">
        <v>22</v>
      </c>
    </row>
    <row r="21" spans="1:3" ht="24" customHeight="1">
      <c r="A21" s="371">
        <v>18</v>
      </c>
      <c r="B21" s="538" t="s">
        <v>818</v>
      </c>
      <c r="C21" s="651">
        <v>23</v>
      </c>
    </row>
    <row r="22" spans="1:3" ht="24" customHeight="1">
      <c r="A22" s="537">
        <v>19</v>
      </c>
      <c r="B22" s="538" t="s">
        <v>819</v>
      </c>
      <c r="C22" s="651">
        <v>24</v>
      </c>
    </row>
    <row r="23" spans="1:3" ht="24" customHeight="1">
      <c r="A23" s="371">
        <v>20</v>
      </c>
      <c r="B23" s="540" t="s">
        <v>820</v>
      </c>
      <c r="C23" s="651">
        <v>25</v>
      </c>
    </row>
    <row r="24" spans="1:3" ht="24" customHeight="1">
      <c r="A24" s="537">
        <v>21</v>
      </c>
      <c r="B24" s="540" t="s">
        <v>821</v>
      </c>
      <c r="C24" s="651">
        <v>26</v>
      </c>
    </row>
    <row r="25" spans="1:3" ht="24" customHeight="1">
      <c r="A25" s="371">
        <v>22</v>
      </c>
      <c r="B25" s="540" t="s">
        <v>822</v>
      </c>
      <c r="C25" s="651">
        <v>27</v>
      </c>
    </row>
    <row r="26" spans="1:3" ht="24" customHeight="1">
      <c r="A26" s="537">
        <v>23</v>
      </c>
      <c r="B26" s="540" t="s">
        <v>823</v>
      </c>
      <c r="C26" s="651">
        <v>28</v>
      </c>
    </row>
    <row r="27" spans="1:3" ht="24" customHeight="1">
      <c r="A27" s="537">
        <v>24</v>
      </c>
      <c r="B27" s="540" t="s">
        <v>824</v>
      </c>
      <c r="C27" s="651">
        <v>29</v>
      </c>
    </row>
    <row r="28" spans="1:3" ht="24" customHeight="1">
      <c r="A28" s="537">
        <v>25</v>
      </c>
      <c r="B28" s="540" t="s">
        <v>932</v>
      </c>
      <c r="C28" s="651">
        <v>30</v>
      </c>
    </row>
    <row r="29" spans="1:3" ht="24" customHeight="1">
      <c r="A29" s="548">
        <v>26</v>
      </c>
      <c r="B29" s="544" t="s">
        <v>825</v>
      </c>
      <c r="C29" s="654">
        <v>31</v>
      </c>
    </row>
    <row r="30" spans="1:3" ht="24" customHeight="1">
      <c r="A30" s="537">
        <v>27</v>
      </c>
      <c r="B30" s="540" t="s">
        <v>826</v>
      </c>
      <c r="C30" s="651">
        <v>32</v>
      </c>
    </row>
    <row r="31" spans="1:3" ht="24" customHeight="1">
      <c r="A31" s="537">
        <v>28</v>
      </c>
      <c r="B31" s="540" t="s">
        <v>827</v>
      </c>
      <c r="C31" s="651">
        <v>33</v>
      </c>
    </row>
    <row r="32" spans="1:3" ht="24" customHeight="1">
      <c r="A32" s="537">
        <v>29</v>
      </c>
      <c r="B32" s="540" t="s">
        <v>828</v>
      </c>
      <c r="C32" s="651">
        <v>34</v>
      </c>
    </row>
    <row r="33" spans="1:3" s="370" customFormat="1" ht="24" customHeight="1">
      <c r="A33" s="537">
        <v>30</v>
      </c>
      <c r="B33" s="540" t="s">
        <v>829</v>
      </c>
      <c r="C33" s="651">
        <v>35</v>
      </c>
    </row>
    <row r="34" spans="1:3" ht="24" customHeight="1">
      <c r="A34" s="537">
        <v>31</v>
      </c>
      <c r="B34" s="540" t="s">
        <v>830</v>
      </c>
      <c r="C34" s="651">
        <v>36</v>
      </c>
    </row>
    <row r="35" spans="1:3" ht="24" customHeight="1">
      <c r="A35" s="537">
        <v>32</v>
      </c>
      <c r="B35" s="540" t="s">
        <v>831</v>
      </c>
      <c r="C35" s="651">
        <v>37</v>
      </c>
    </row>
    <row r="36" spans="1:3" ht="24" customHeight="1">
      <c r="A36" s="537">
        <v>33</v>
      </c>
      <c r="B36" s="540" t="s">
        <v>832</v>
      </c>
      <c r="C36" s="651">
        <v>38</v>
      </c>
    </row>
    <row r="37" spans="1:3" s="370" customFormat="1" ht="24" customHeight="1">
      <c r="A37" s="537">
        <v>34</v>
      </c>
      <c r="B37" s="540" t="s">
        <v>833</v>
      </c>
      <c r="C37" s="651">
        <v>39</v>
      </c>
    </row>
    <row r="38" spans="1:3" ht="24" customHeight="1">
      <c r="A38" s="537">
        <v>35</v>
      </c>
      <c r="B38" s="540" t="s">
        <v>834</v>
      </c>
      <c r="C38" s="655">
        <v>40</v>
      </c>
    </row>
    <row r="39" spans="1:3" ht="42">
      <c r="A39" s="537">
        <v>36</v>
      </c>
      <c r="B39" s="540" t="s">
        <v>835</v>
      </c>
      <c r="C39" s="651">
        <v>41</v>
      </c>
    </row>
    <row r="40" spans="1:3" ht="42">
      <c r="A40" s="537">
        <v>37</v>
      </c>
      <c r="B40" s="540" t="s">
        <v>836</v>
      </c>
      <c r="C40" s="651">
        <v>42</v>
      </c>
    </row>
    <row r="41" spans="1:3" s="370" customFormat="1" ht="24" customHeight="1">
      <c r="A41" s="537">
        <v>38</v>
      </c>
      <c r="B41" s="540" t="s">
        <v>837</v>
      </c>
      <c r="C41" s="651">
        <v>43</v>
      </c>
    </row>
    <row r="42" spans="1:3" ht="24" customHeight="1">
      <c r="A42" s="537">
        <v>39</v>
      </c>
      <c r="B42" s="540" t="s">
        <v>838</v>
      </c>
      <c r="C42" s="655">
        <v>44</v>
      </c>
    </row>
    <row r="43" spans="1:3" ht="24" customHeight="1">
      <c r="A43" s="537">
        <v>40</v>
      </c>
      <c r="B43" s="540" t="s">
        <v>839</v>
      </c>
      <c r="C43" s="651">
        <v>46</v>
      </c>
    </row>
    <row r="44" spans="1:3" ht="24" customHeight="1">
      <c r="A44" s="537">
        <v>41</v>
      </c>
      <c r="B44" s="540" t="s">
        <v>840</v>
      </c>
      <c r="C44" s="655">
        <v>48</v>
      </c>
    </row>
    <row r="45" spans="1:3" s="370" customFormat="1" ht="24" customHeight="1">
      <c r="A45" s="537">
        <v>42</v>
      </c>
      <c r="B45" s="540" t="s">
        <v>841</v>
      </c>
      <c r="C45" s="651">
        <v>50</v>
      </c>
    </row>
    <row r="46" spans="1:3" ht="24" customHeight="1">
      <c r="A46" s="537">
        <v>43</v>
      </c>
      <c r="B46" s="540" t="s">
        <v>842</v>
      </c>
      <c r="C46" s="655">
        <v>52</v>
      </c>
    </row>
    <row r="47" spans="1:3" ht="24" customHeight="1">
      <c r="A47" s="537">
        <v>44</v>
      </c>
      <c r="B47" s="540" t="s">
        <v>843</v>
      </c>
      <c r="C47" s="651">
        <v>52</v>
      </c>
    </row>
    <row r="48" spans="1:3" ht="24" customHeight="1">
      <c r="A48" s="537">
        <v>45</v>
      </c>
      <c r="B48" s="540" t="s">
        <v>844</v>
      </c>
      <c r="C48" s="655">
        <v>53</v>
      </c>
    </row>
    <row r="49" spans="1:3" s="370" customFormat="1" ht="24" customHeight="1">
      <c r="A49" s="537">
        <v>46</v>
      </c>
      <c r="B49" s="547" t="s">
        <v>845</v>
      </c>
      <c r="C49" s="651">
        <v>54</v>
      </c>
    </row>
    <row r="50" spans="1:3" ht="24" customHeight="1">
      <c r="A50" s="537">
        <v>47</v>
      </c>
      <c r="B50" s="547" t="s">
        <v>846</v>
      </c>
      <c r="C50" s="655">
        <v>54</v>
      </c>
    </row>
    <row r="51" spans="1:3" ht="24" customHeight="1">
      <c r="A51" s="548">
        <v>48</v>
      </c>
      <c r="B51" s="554" t="s">
        <v>764</v>
      </c>
      <c r="C51" s="654">
        <v>55</v>
      </c>
    </row>
  </sheetData>
  <mergeCells count="2">
    <mergeCell ref="A1:B1"/>
    <mergeCell ref="A2:B2"/>
  </mergeCells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29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N45"/>
  <sheetViews>
    <sheetView zoomScale="90" zoomScaleNormal="90" workbookViewId="0">
      <selection activeCell="H42" sqref="H42"/>
    </sheetView>
  </sheetViews>
  <sheetFormatPr defaultColWidth="9" defaultRowHeight="15"/>
  <cols>
    <col min="1" max="2" width="9.5703125" style="71" customWidth="1"/>
    <col min="3" max="3" width="14.5703125" style="71" bestFit="1" customWidth="1"/>
    <col min="4" max="5" width="11.28515625" style="71" customWidth="1"/>
    <col min="6" max="6" width="11.42578125" style="71" customWidth="1"/>
    <col min="7" max="7" width="14" style="71" customWidth="1"/>
    <col min="8" max="8" width="18.28515625" style="71" bestFit="1" customWidth="1"/>
    <col min="9" max="9" width="16" style="71" bestFit="1" customWidth="1"/>
    <col min="10" max="12" width="11.28515625" style="71" customWidth="1"/>
    <col min="13" max="13" width="14.42578125" style="71" customWidth="1"/>
    <col min="14" max="16384" width="9" style="71"/>
  </cols>
  <sheetData>
    <row r="1" spans="1:13" ht="28.5">
      <c r="A1" s="1812" t="s">
        <v>832</v>
      </c>
      <c r="B1" s="1812"/>
      <c r="C1" s="1812"/>
      <c r="D1" s="1812"/>
      <c r="E1" s="1812"/>
      <c r="F1" s="1812"/>
      <c r="G1" s="1812"/>
      <c r="H1" s="1812"/>
      <c r="I1" s="1812"/>
      <c r="J1" s="1812"/>
      <c r="K1" s="1812"/>
      <c r="L1" s="1812"/>
      <c r="M1" s="1812"/>
    </row>
    <row r="2" spans="1:13" ht="28.5">
      <c r="A2" s="1812" t="s">
        <v>941</v>
      </c>
      <c r="B2" s="1812"/>
      <c r="C2" s="1812"/>
      <c r="D2" s="1812"/>
      <c r="E2" s="1812"/>
      <c r="F2" s="1812"/>
      <c r="G2" s="1812"/>
      <c r="H2" s="1812"/>
      <c r="I2" s="1812"/>
      <c r="J2" s="1812"/>
      <c r="K2" s="1812"/>
      <c r="L2" s="1812"/>
      <c r="M2" s="1812"/>
    </row>
    <row r="3" spans="1:13" ht="23.25">
      <c r="A3" s="55"/>
      <c r="B3" s="56"/>
      <c r="C3" s="189">
        <v>1000</v>
      </c>
      <c r="D3" s="56"/>
      <c r="E3" s="56"/>
      <c r="F3" s="56"/>
      <c r="G3" s="56"/>
      <c r="H3" s="56"/>
      <c r="I3" s="1813" t="s">
        <v>267</v>
      </c>
      <c r="J3" s="1813"/>
      <c r="K3" s="1813"/>
      <c r="L3" s="1813"/>
      <c r="M3" s="1813"/>
    </row>
    <row r="4" spans="1:13" ht="48" customHeight="1">
      <c r="A4" s="1820" t="s">
        <v>407</v>
      </c>
      <c r="B4" s="1821"/>
      <c r="C4" s="1814" t="s">
        <v>530</v>
      </c>
      <c r="D4" s="1815"/>
      <c r="E4" s="1815"/>
      <c r="F4" s="1815"/>
      <c r="G4" s="1815"/>
      <c r="H4" s="1815"/>
      <c r="I4" s="1815"/>
      <c r="J4" s="1815"/>
      <c r="K4" s="1815"/>
      <c r="L4" s="1815"/>
      <c r="M4" s="1816"/>
    </row>
    <row r="5" spans="1:13" ht="48" customHeight="1">
      <c r="A5" s="1822"/>
      <c r="B5" s="1823"/>
      <c r="C5" s="1832" t="s">
        <v>521</v>
      </c>
      <c r="D5" s="1832"/>
      <c r="E5" s="1832"/>
      <c r="F5" s="1832"/>
      <c r="G5" s="1832"/>
      <c r="H5" s="1832"/>
      <c r="I5" s="1832"/>
      <c r="J5" s="1826" t="s">
        <v>522</v>
      </c>
      <c r="K5" s="1827"/>
      <c r="L5" s="1828"/>
      <c r="M5" s="1833" t="s">
        <v>268</v>
      </c>
    </row>
    <row r="6" spans="1:13" ht="63">
      <c r="A6" s="1824"/>
      <c r="B6" s="1825"/>
      <c r="C6" s="176" t="s">
        <v>403</v>
      </c>
      <c r="D6" s="171" t="s">
        <v>404</v>
      </c>
      <c r="E6" s="171" t="s">
        <v>405</v>
      </c>
      <c r="F6" s="171" t="s">
        <v>408</v>
      </c>
      <c r="G6" s="171" t="s">
        <v>409</v>
      </c>
      <c r="H6" s="171" t="s">
        <v>410</v>
      </c>
      <c r="I6" s="171" t="s">
        <v>406</v>
      </c>
      <c r="J6" s="178" t="s">
        <v>525</v>
      </c>
      <c r="K6" s="178" t="s">
        <v>526</v>
      </c>
      <c r="L6" s="178" t="s">
        <v>527</v>
      </c>
      <c r="M6" s="1833"/>
    </row>
    <row r="7" spans="1:13" ht="21" hidden="1">
      <c r="A7" s="32">
        <v>2527</v>
      </c>
      <c r="B7" s="33" t="s">
        <v>297</v>
      </c>
      <c r="C7" s="57">
        <v>1087.6759999999999</v>
      </c>
      <c r="D7" s="57">
        <v>454.59500000000003</v>
      </c>
      <c r="E7" s="57">
        <v>21.21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191">
        <v>1563.481</v>
      </c>
    </row>
    <row r="8" spans="1:13" ht="21" hidden="1">
      <c r="A8" s="32">
        <v>2528</v>
      </c>
      <c r="B8" s="33" t="s">
        <v>298</v>
      </c>
      <c r="C8" s="57">
        <v>1166.6510000000001</v>
      </c>
      <c r="D8" s="57">
        <v>374.36</v>
      </c>
      <c r="E8" s="57">
        <v>20.029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192">
        <v>1561.04</v>
      </c>
    </row>
    <row r="9" spans="1:13" ht="21" hidden="1">
      <c r="A9" s="32">
        <v>2529</v>
      </c>
      <c r="B9" s="33" t="s">
        <v>299</v>
      </c>
      <c r="C9" s="57">
        <v>1338.9749999999999</v>
      </c>
      <c r="D9" s="57">
        <v>468.32400000000001</v>
      </c>
      <c r="E9" s="57">
        <v>21.616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193">
        <v>1828.915</v>
      </c>
    </row>
    <row r="10" spans="1:13" ht="21" hidden="1">
      <c r="A10" s="32">
        <v>2530</v>
      </c>
      <c r="B10" s="33" t="s">
        <v>300</v>
      </c>
      <c r="C10" s="57">
        <v>1862.684</v>
      </c>
      <c r="D10" s="57">
        <v>710.13199999999995</v>
      </c>
      <c r="E10" s="57">
        <v>41.750999999999998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177">
        <v>2614.567</v>
      </c>
    </row>
    <row r="11" spans="1:13" ht="21" hidden="1">
      <c r="A11" s="32">
        <v>2531</v>
      </c>
      <c r="B11" s="33" t="s">
        <v>301</v>
      </c>
      <c r="C11" s="57">
        <v>2637.2370000000001</v>
      </c>
      <c r="D11" s="57">
        <v>839.53399999999999</v>
      </c>
      <c r="E11" s="57">
        <v>47.131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177">
        <v>3523.902</v>
      </c>
    </row>
    <row r="12" spans="1:13" ht="21" hidden="1">
      <c r="A12" s="32">
        <v>2532</v>
      </c>
      <c r="B12" s="33" t="s">
        <v>302</v>
      </c>
      <c r="C12" s="57">
        <v>3821.4520000000002</v>
      </c>
      <c r="D12" s="57">
        <v>961.04600000000005</v>
      </c>
      <c r="E12" s="57">
        <v>70.346999999999994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177">
        <v>4852.8450000000003</v>
      </c>
    </row>
    <row r="13" spans="1:13" ht="21" hidden="1">
      <c r="A13" s="32">
        <v>2533</v>
      </c>
      <c r="B13" s="33" t="s">
        <v>303</v>
      </c>
      <c r="C13" s="57">
        <v>5331.4880000000003</v>
      </c>
      <c r="D13" s="57">
        <v>1200.4110000000001</v>
      </c>
      <c r="E13" s="57">
        <v>110.383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177">
        <v>6642.2820000000002</v>
      </c>
    </row>
    <row r="14" spans="1:13" ht="21" hidden="1">
      <c r="A14" s="32">
        <v>2534</v>
      </c>
      <c r="B14" s="33" t="s">
        <v>304</v>
      </c>
      <c r="C14" s="57">
        <v>6411.5950000000003</v>
      </c>
      <c r="D14" s="57">
        <v>773.79399999999998</v>
      </c>
      <c r="E14" s="57">
        <v>120.08499999999999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177">
        <v>7305.4740000000002</v>
      </c>
    </row>
    <row r="15" spans="1:13" ht="21" hidden="1">
      <c r="A15" s="32">
        <v>2535</v>
      </c>
      <c r="B15" s="33" t="s">
        <v>305</v>
      </c>
      <c r="C15" s="57">
        <v>7088.567</v>
      </c>
      <c r="D15" s="57">
        <v>922.84</v>
      </c>
      <c r="E15" s="57">
        <v>186.809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177">
        <v>8198.2160000000003</v>
      </c>
    </row>
    <row r="16" spans="1:13" ht="21" hidden="1">
      <c r="A16" s="32">
        <v>2536</v>
      </c>
      <c r="B16" s="33" t="s">
        <v>306</v>
      </c>
      <c r="C16" s="57">
        <v>7712.6210000000001</v>
      </c>
      <c r="D16" s="57">
        <v>1175.037</v>
      </c>
      <c r="E16" s="57">
        <v>222.80099999999999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177">
        <v>9110.4589999999989</v>
      </c>
    </row>
    <row r="17" spans="1:13" ht="21" hidden="1">
      <c r="A17" s="32">
        <v>2537</v>
      </c>
      <c r="B17" s="33" t="s">
        <v>307</v>
      </c>
      <c r="C17" s="57">
        <v>8959.5339999999997</v>
      </c>
      <c r="D17" s="57">
        <v>1320.575</v>
      </c>
      <c r="E17" s="57">
        <v>263.85300000000001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177">
        <v>10543.962</v>
      </c>
    </row>
    <row r="18" spans="1:13" ht="21" hidden="1">
      <c r="A18" s="32">
        <v>2538</v>
      </c>
      <c r="B18" s="33" t="s">
        <v>308</v>
      </c>
      <c r="C18" s="57">
        <v>10594.839</v>
      </c>
      <c r="D18" s="57">
        <v>1568.752</v>
      </c>
      <c r="E18" s="57">
        <v>380.25799999999998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177">
        <v>12543.849</v>
      </c>
    </row>
    <row r="19" spans="1:13" ht="21" hidden="1">
      <c r="A19" s="32">
        <v>2539</v>
      </c>
      <c r="B19" s="33" t="s">
        <v>309</v>
      </c>
      <c r="C19" s="57">
        <v>12389.227999999999</v>
      </c>
      <c r="D19" s="57">
        <v>1710.7339999999999</v>
      </c>
      <c r="E19" s="57">
        <v>516.73699999999997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177">
        <v>14616.698999999999</v>
      </c>
    </row>
    <row r="20" spans="1:13" ht="21" hidden="1">
      <c r="A20" s="32">
        <v>2540</v>
      </c>
      <c r="B20" s="33" t="s">
        <v>310</v>
      </c>
      <c r="C20" s="57">
        <v>10546.339</v>
      </c>
      <c r="D20" s="57">
        <v>1519.6780000000001</v>
      </c>
      <c r="E20" s="57">
        <v>605.12199999999996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177">
        <v>12671.138999999999</v>
      </c>
    </row>
    <row r="21" spans="1:13" ht="21" hidden="1">
      <c r="A21" s="32">
        <v>2541</v>
      </c>
      <c r="B21" s="33" t="s">
        <v>311</v>
      </c>
      <c r="C21" s="57">
        <v>8045.9269999999997</v>
      </c>
      <c r="D21" s="57">
        <v>1170.5519999999999</v>
      </c>
      <c r="E21" s="57">
        <v>554.93600000000004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177">
        <v>9771.4149999999991</v>
      </c>
    </row>
    <row r="22" spans="1:13" ht="21" hidden="1">
      <c r="A22" s="32">
        <v>2542</v>
      </c>
      <c r="B22" s="33" t="s">
        <v>312</v>
      </c>
      <c r="C22" s="57">
        <v>11562.393</v>
      </c>
      <c r="D22" s="57">
        <v>1087.077</v>
      </c>
      <c r="E22" s="57">
        <v>875.56200000000001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177">
        <v>13525.031999999999</v>
      </c>
    </row>
    <row r="23" spans="1:13" ht="21" hidden="1">
      <c r="A23" s="32">
        <v>2543</v>
      </c>
      <c r="B23" s="33" t="s">
        <v>313</v>
      </c>
      <c r="C23" s="57">
        <v>15102</v>
      </c>
      <c r="D23" s="57">
        <v>1135</v>
      </c>
      <c r="E23" s="57">
        <v>965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177">
        <v>17202</v>
      </c>
    </row>
    <row r="24" spans="1:13" ht="21" hidden="1">
      <c r="A24" s="32">
        <v>2544</v>
      </c>
      <c r="B24" s="33" t="s">
        <v>314</v>
      </c>
      <c r="C24" s="34">
        <v>18751</v>
      </c>
      <c r="D24" s="34">
        <v>1141</v>
      </c>
      <c r="E24" s="34">
        <v>1037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177">
        <v>20929</v>
      </c>
    </row>
    <row r="25" spans="1:13" ht="21" hidden="1">
      <c r="A25" s="32">
        <v>2546</v>
      </c>
      <c r="B25" s="33" t="s">
        <v>315</v>
      </c>
      <c r="C25" s="34">
        <v>26779.532732300002</v>
      </c>
      <c r="D25" s="34">
        <v>1294.32321839</v>
      </c>
      <c r="E25" s="34">
        <v>1451.1233173599996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177">
        <v>29524.979268050003</v>
      </c>
    </row>
    <row r="26" spans="1:13" ht="21" hidden="1">
      <c r="A26" s="32">
        <v>2547</v>
      </c>
      <c r="B26" s="33" t="s">
        <v>316</v>
      </c>
      <c r="C26" s="34">
        <v>23249.535102187267</v>
      </c>
      <c r="D26" s="34">
        <v>1269.2142935300001</v>
      </c>
      <c r="E26" s="34">
        <v>2074.5932641699997</v>
      </c>
      <c r="F26" s="72">
        <v>0</v>
      </c>
      <c r="G26" s="72">
        <v>0</v>
      </c>
      <c r="H26" s="72">
        <v>0</v>
      </c>
      <c r="I26" s="194">
        <v>2282.3151552586723</v>
      </c>
      <c r="J26" s="72">
        <v>0</v>
      </c>
      <c r="K26" s="72">
        <v>0</v>
      </c>
      <c r="L26" s="72">
        <v>0</v>
      </c>
      <c r="M26" s="177">
        <v>26593.342659887265</v>
      </c>
    </row>
    <row r="27" spans="1:13" ht="21" hidden="1">
      <c r="A27" s="32">
        <v>2548</v>
      </c>
      <c r="B27" s="33" t="s">
        <v>317</v>
      </c>
      <c r="C27" s="34">
        <v>23712.258972529995</v>
      </c>
      <c r="D27" s="34">
        <v>976.97054331999993</v>
      </c>
      <c r="E27" s="34">
        <v>2832.8921378373952</v>
      </c>
      <c r="F27" s="72">
        <v>0</v>
      </c>
      <c r="G27" s="72">
        <v>0</v>
      </c>
      <c r="H27" s="72">
        <v>0</v>
      </c>
      <c r="I27" s="194">
        <v>2691.2367023500001</v>
      </c>
      <c r="J27" s="72">
        <v>0</v>
      </c>
      <c r="K27" s="72">
        <v>0</v>
      </c>
      <c r="L27" s="72">
        <v>0</v>
      </c>
      <c r="M27" s="177">
        <v>27522.121653687391</v>
      </c>
    </row>
    <row r="28" spans="1:13" ht="21" hidden="1">
      <c r="A28" s="32">
        <v>2549</v>
      </c>
      <c r="B28" s="33" t="s">
        <v>318</v>
      </c>
      <c r="C28" s="34">
        <v>25048.991735609998</v>
      </c>
      <c r="D28" s="34">
        <v>991.96668653000006</v>
      </c>
      <c r="E28" s="34">
        <v>3327.1012826515484</v>
      </c>
      <c r="F28" s="72">
        <v>0</v>
      </c>
      <c r="G28" s="72">
        <v>0</v>
      </c>
      <c r="H28" s="72">
        <v>0</v>
      </c>
      <c r="I28" s="194">
        <v>3220.6795610600002</v>
      </c>
      <c r="J28" s="72">
        <v>0</v>
      </c>
      <c r="K28" s="72">
        <v>0</v>
      </c>
      <c r="L28" s="72">
        <v>0</v>
      </c>
      <c r="M28" s="177">
        <v>29368.059704791543</v>
      </c>
    </row>
    <row r="29" spans="1:13" ht="21" hidden="1">
      <c r="A29" s="32">
        <v>2550</v>
      </c>
      <c r="B29" s="33" t="s">
        <v>319</v>
      </c>
      <c r="C29" s="34">
        <v>34433.808686059841</v>
      </c>
      <c r="D29" s="34">
        <v>1177.1773477500005</v>
      </c>
      <c r="E29" s="34">
        <v>3719.3412795937702</v>
      </c>
      <c r="F29" s="72">
        <v>0</v>
      </c>
      <c r="G29" s="72">
        <v>0</v>
      </c>
      <c r="H29" s="72">
        <v>0</v>
      </c>
      <c r="I29" s="194">
        <v>3623.85449092</v>
      </c>
      <c r="J29" s="72">
        <v>0</v>
      </c>
      <c r="K29" s="72">
        <v>0</v>
      </c>
      <c r="L29" s="72">
        <v>0</v>
      </c>
      <c r="M29" s="177">
        <v>39330.327313403614</v>
      </c>
    </row>
    <row r="30" spans="1:13" ht="21" hidden="1">
      <c r="A30" s="32">
        <v>2551</v>
      </c>
      <c r="B30" s="33" t="s">
        <v>320</v>
      </c>
      <c r="C30" s="34">
        <v>35230.147654859997</v>
      </c>
      <c r="D30" s="34">
        <v>1467.9455365900003</v>
      </c>
      <c r="E30" s="34">
        <v>2374.1683741300003</v>
      </c>
      <c r="F30" s="72">
        <v>0</v>
      </c>
      <c r="G30" s="72">
        <v>0</v>
      </c>
      <c r="H30" s="72">
        <v>0</v>
      </c>
      <c r="I30" s="194">
        <v>3946.3161061199994</v>
      </c>
      <c r="J30" s="72">
        <v>0</v>
      </c>
      <c r="K30" s="72">
        <v>0</v>
      </c>
      <c r="L30" s="72">
        <v>0</v>
      </c>
      <c r="M30" s="177">
        <v>39072.261565579996</v>
      </c>
    </row>
    <row r="31" spans="1:13" ht="21" hidden="1">
      <c r="A31" s="181">
        <v>2552</v>
      </c>
      <c r="B31" s="182" t="s">
        <v>321</v>
      </c>
      <c r="C31" s="183">
        <v>48482.924528714961</v>
      </c>
      <c r="D31" s="183">
        <v>1403.0225357300001</v>
      </c>
      <c r="E31" s="183">
        <v>2531.6052993720004</v>
      </c>
      <c r="F31" s="487">
        <v>0</v>
      </c>
      <c r="G31" s="487">
        <v>0</v>
      </c>
      <c r="H31" s="487">
        <v>0</v>
      </c>
      <c r="I31" s="186">
        <v>4055.8101102799992</v>
      </c>
      <c r="J31" s="487">
        <v>0</v>
      </c>
      <c r="K31" s="487">
        <v>0</v>
      </c>
      <c r="L31" s="487">
        <v>0</v>
      </c>
      <c r="M31" s="490">
        <v>56473.362474096961</v>
      </c>
    </row>
    <row r="32" spans="1:13" ht="21" hidden="1">
      <c r="A32" s="60">
        <v>2553</v>
      </c>
      <c r="B32" s="61" t="s">
        <v>322</v>
      </c>
      <c r="C32" s="62">
        <v>54552.884523484303</v>
      </c>
      <c r="D32" s="62">
        <v>1356.79199976</v>
      </c>
      <c r="E32" s="62">
        <v>2836.2750562393976</v>
      </c>
      <c r="F32" s="487">
        <v>0</v>
      </c>
      <c r="G32" s="487">
        <v>0</v>
      </c>
      <c r="H32" s="487">
        <v>0</v>
      </c>
      <c r="I32" s="187">
        <v>4149.445802227694</v>
      </c>
      <c r="J32" s="487">
        <v>0</v>
      </c>
      <c r="K32" s="487">
        <v>0</v>
      </c>
      <c r="L32" s="487">
        <v>0</v>
      </c>
      <c r="M32" s="491">
        <v>62895.397381711395</v>
      </c>
    </row>
    <row r="33" spans="1:14" ht="36" hidden="1" customHeight="1">
      <c r="A33" s="60">
        <v>2554</v>
      </c>
      <c r="B33" s="63" t="s">
        <v>323</v>
      </c>
      <c r="C33" s="62">
        <v>57159</v>
      </c>
      <c r="D33" s="62">
        <v>918</v>
      </c>
      <c r="E33" s="62">
        <v>3429</v>
      </c>
      <c r="F33" s="487">
        <v>0</v>
      </c>
      <c r="G33" s="487">
        <v>0</v>
      </c>
      <c r="H33" s="487">
        <v>0</v>
      </c>
      <c r="I33" s="187">
        <v>4576</v>
      </c>
      <c r="J33" s="487">
        <v>0</v>
      </c>
      <c r="K33" s="487">
        <v>0</v>
      </c>
      <c r="L33" s="487">
        <v>0</v>
      </c>
      <c r="M33" s="166">
        <v>66082</v>
      </c>
    </row>
    <row r="34" spans="1:14" ht="36" hidden="1" customHeight="1">
      <c r="A34" s="60">
        <v>2555</v>
      </c>
      <c r="B34" s="63" t="s">
        <v>324</v>
      </c>
      <c r="C34" s="62">
        <v>70673</v>
      </c>
      <c r="D34" s="62">
        <v>968</v>
      </c>
      <c r="E34" s="62">
        <v>4117</v>
      </c>
      <c r="F34" s="487">
        <v>0</v>
      </c>
      <c r="G34" s="487">
        <v>0</v>
      </c>
      <c r="H34" s="487">
        <v>0</v>
      </c>
      <c r="I34" s="187">
        <v>5063</v>
      </c>
      <c r="J34" s="487">
        <v>0</v>
      </c>
      <c r="K34" s="487">
        <v>0</v>
      </c>
      <c r="L34" s="487">
        <v>0</v>
      </c>
      <c r="M34" s="166">
        <v>80821</v>
      </c>
    </row>
    <row r="35" spans="1:14" ht="36" hidden="1" customHeight="1">
      <c r="A35" s="60">
        <v>2556</v>
      </c>
      <c r="B35" s="63" t="s">
        <v>325</v>
      </c>
      <c r="C35" s="64">
        <v>81184.065511619978</v>
      </c>
      <c r="D35" s="62">
        <v>1050.6059174499999</v>
      </c>
      <c r="E35" s="62">
        <v>4306.416351335999</v>
      </c>
      <c r="F35" s="487">
        <v>0</v>
      </c>
      <c r="G35" s="487">
        <v>0</v>
      </c>
      <c r="H35" s="487">
        <v>0</v>
      </c>
      <c r="I35" s="187">
        <v>5299.973672760003</v>
      </c>
      <c r="J35" s="487">
        <v>0</v>
      </c>
      <c r="K35" s="487">
        <v>0</v>
      </c>
      <c r="L35" s="487">
        <v>0</v>
      </c>
      <c r="M35" s="166">
        <v>91841.061453165981</v>
      </c>
    </row>
    <row r="36" spans="1:14" ht="36" hidden="1" customHeight="1">
      <c r="A36" s="60">
        <v>2557</v>
      </c>
      <c r="B36" s="63" t="s">
        <v>326</v>
      </c>
      <c r="C36" s="64">
        <v>94069.71096080303</v>
      </c>
      <c r="D36" s="62">
        <v>925.83803592000015</v>
      </c>
      <c r="E36" s="62">
        <v>5245.7593342561022</v>
      </c>
      <c r="F36" s="487">
        <v>0</v>
      </c>
      <c r="G36" s="487">
        <v>0</v>
      </c>
      <c r="H36" s="487">
        <v>0</v>
      </c>
      <c r="I36" s="187">
        <v>5491.2574777423006</v>
      </c>
      <c r="J36" s="487">
        <v>0</v>
      </c>
      <c r="K36" s="487">
        <v>0</v>
      </c>
      <c r="L36" s="487">
        <v>0</v>
      </c>
      <c r="M36" s="166">
        <v>105732.56580872143</v>
      </c>
    </row>
    <row r="37" spans="1:14" ht="36" hidden="1" customHeight="1">
      <c r="A37" s="60">
        <v>2558</v>
      </c>
      <c r="B37" s="63" t="s">
        <v>329</v>
      </c>
      <c r="C37" s="187">
        <v>92074.982897759633</v>
      </c>
      <c r="D37" s="187">
        <v>658.65355951800007</v>
      </c>
      <c r="E37" s="187">
        <v>2518.9712196458509</v>
      </c>
      <c r="F37" s="555">
        <v>1741.3888561099998</v>
      </c>
      <c r="G37" s="555">
        <v>2149.8327458828385</v>
      </c>
      <c r="H37" s="555">
        <v>79.474098069999997</v>
      </c>
      <c r="I37" s="187">
        <v>5435.1259833492732</v>
      </c>
      <c r="J37" s="555">
        <v>1688.9906998036008</v>
      </c>
      <c r="K37" s="555">
        <v>10802.294627518402</v>
      </c>
      <c r="L37" s="131">
        <v>477.09559035651142</v>
      </c>
      <c r="M37" s="166">
        <v>117626.81027801412</v>
      </c>
    </row>
    <row r="38" spans="1:14" ht="36" customHeight="1">
      <c r="A38" s="60">
        <v>2559</v>
      </c>
      <c r="B38" s="63" t="s">
        <v>765</v>
      </c>
      <c r="C38" s="187">
        <v>79351.868807673003</v>
      </c>
      <c r="D38" s="187">
        <v>583.36883310000007</v>
      </c>
      <c r="E38" s="187">
        <v>3783.1928089163389</v>
      </c>
      <c r="F38" s="187">
        <v>2336.3141607100006</v>
      </c>
      <c r="G38" s="187">
        <v>2731.6380070358905</v>
      </c>
      <c r="H38" s="187">
        <v>77.979155390000017</v>
      </c>
      <c r="I38" s="187">
        <v>5060.8652349579788</v>
      </c>
      <c r="J38" s="187">
        <v>1704.0915299538963</v>
      </c>
      <c r="K38" s="187">
        <v>12256.645763499639</v>
      </c>
      <c r="L38" s="570">
        <v>620.00208253152027</v>
      </c>
      <c r="M38" s="166">
        <v>108505.96638376825</v>
      </c>
    </row>
    <row r="39" spans="1:14" ht="36" customHeight="1">
      <c r="A39" s="60">
        <v>2560</v>
      </c>
      <c r="B39" s="63" t="s">
        <v>772</v>
      </c>
      <c r="C39" s="187">
        <v>70782.285568338295</v>
      </c>
      <c r="D39" s="187">
        <v>650.46494071200016</v>
      </c>
      <c r="E39" s="187">
        <v>4264.168510221848</v>
      </c>
      <c r="F39" s="187">
        <v>1838.0905375799996</v>
      </c>
      <c r="G39" s="187">
        <v>4320.2490582885657</v>
      </c>
      <c r="H39" s="187">
        <v>59.276708090000007</v>
      </c>
      <c r="I39" s="187">
        <v>4881.4153851126921</v>
      </c>
      <c r="J39" s="187">
        <v>1384.5947283677178</v>
      </c>
      <c r="K39" s="187">
        <v>12763.087423263987</v>
      </c>
      <c r="L39" s="570">
        <v>423.62275857223631</v>
      </c>
      <c r="M39" s="166">
        <v>101367.25561854735</v>
      </c>
    </row>
    <row r="40" spans="1:14" ht="36" customHeight="1">
      <c r="A40" s="60">
        <v>2561</v>
      </c>
      <c r="B40" s="63" t="s">
        <v>786</v>
      </c>
      <c r="C40" s="187">
        <v>58494.098306501284</v>
      </c>
      <c r="D40" s="187">
        <v>574.41638720886829</v>
      </c>
      <c r="E40" s="187">
        <v>4883.1060415563488</v>
      </c>
      <c r="F40" s="187">
        <v>2007.6619487399994</v>
      </c>
      <c r="G40" s="187">
        <v>7280.5659780275264</v>
      </c>
      <c r="H40" s="187">
        <v>82.930440329999982</v>
      </c>
      <c r="I40" s="187">
        <v>4697.3076703734323</v>
      </c>
      <c r="J40" s="187">
        <v>1253.1249622309608</v>
      </c>
      <c r="K40" s="187">
        <v>14127.754581239495</v>
      </c>
      <c r="L40" s="570">
        <v>424.2129943035464</v>
      </c>
      <c r="M40" s="166">
        <v>93825.179310511405</v>
      </c>
    </row>
    <row r="41" spans="1:14" ht="36" customHeight="1">
      <c r="A41" s="60">
        <v>2562</v>
      </c>
      <c r="B41" s="63" t="s">
        <v>797</v>
      </c>
      <c r="C41" s="187">
        <v>71833.908888011894</v>
      </c>
      <c r="D41" s="187">
        <v>454.52889370473429</v>
      </c>
      <c r="E41" s="187">
        <v>5139.3648897508056</v>
      </c>
      <c r="F41" s="187">
        <v>2573.5209830523563</v>
      </c>
      <c r="G41" s="187">
        <v>3624.5458399496711</v>
      </c>
      <c r="H41" s="187">
        <v>132.91383661625906</v>
      </c>
      <c r="I41" s="187">
        <v>4629.3431565696546</v>
      </c>
      <c r="J41" s="187">
        <v>1711.5519299392936</v>
      </c>
      <c r="K41" s="187">
        <v>15264.134929136593</v>
      </c>
      <c r="L41" s="570">
        <v>498.01478328470961</v>
      </c>
      <c r="M41" s="166">
        <v>105861.828130016</v>
      </c>
      <c r="N41" s="1388"/>
    </row>
    <row r="42" spans="1:14" ht="36" customHeight="1">
      <c r="A42" s="65">
        <v>2563</v>
      </c>
      <c r="B42" s="66" t="s">
        <v>855</v>
      </c>
      <c r="C42" s="67">
        <v>61998.332306355813</v>
      </c>
      <c r="D42" s="67">
        <v>315.77213560999996</v>
      </c>
      <c r="E42" s="67">
        <v>4143.4034835425282</v>
      </c>
      <c r="F42" s="67">
        <v>2640.1458512499994</v>
      </c>
      <c r="G42" s="67">
        <v>4577.4203235839213</v>
      </c>
      <c r="H42" s="67">
        <v>438.45880597190001</v>
      </c>
      <c r="I42" s="188">
        <v>4586.9628853150007</v>
      </c>
      <c r="J42" s="67">
        <v>2427.7736699474885</v>
      </c>
      <c r="K42" s="67">
        <v>14691.8882805743</v>
      </c>
      <c r="L42" s="190">
        <v>1181.1179867630544</v>
      </c>
      <c r="M42" s="614">
        <v>97001.275728914014</v>
      </c>
    </row>
    <row r="43" spans="1:14" ht="21">
      <c r="A43" s="39"/>
      <c r="B43" s="68"/>
      <c r="C43" s="35"/>
      <c r="D43" s="35"/>
      <c r="E43" s="35"/>
      <c r="F43" s="35"/>
      <c r="G43" s="35"/>
      <c r="H43" s="35"/>
      <c r="I43" s="35"/>
      <c r="J43" s="38"/>
      <c r="K43" s="38"/>
      <c r="L43" s="38"/>
      <c r="M43" s="38"/>
    </row>
    <row r="44" spans="1:14" ht="2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5" spans="1:14" ht="2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</sheetData>
  <mergeCells count="8">
    <mergeCell ref="I3:M3"/>
    <mergeCell ref="C5:I5"/>
    <mergeCell ref="J5:L5"/>
    <mergeCell ref="M5:M6"/>
    <mergeCell ref="A1:M1"/>
    <mergeCell ref="A2:M2"/>
    <mergeCell ref="A4:B6"/>
    <mergeCell ref="C4:M4"/>
  </mergeCells>
  <phoneticPr fontId="100" type="noConversion"/>
  <pageMargins left="0.25" right="0.25" top="0.75" bottom="0.75" header="0.3" footer="0.3"/>
  <pageSetup paperSize="9" scale="84" orientation="landscape" horizontalDpi="200" verticalDpi="200" r:id="rId1"/>
  <headerFooter>
    <oddFooter>&amp;C&amp;16 38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A1:M45"/>
  <sheetViews>
    <sheetView zoomScale="90" zoomScaleNormal="90" workbookViewId="0">
      <selection sqref="A1:XFD1048576"/>
    </sheetView>
  </sheetViews>
  <sheetFormatPr defaultColWidth="9" defaultRowHeight="15"/>
  <cols>
    <col min="1" max="2" width="8.42578125" style="71" customWidth="1"/>
    <col min="3" max="3" width="14.5703125" style="71" bestFit="1" customWidth="1"/>
    <col min="4" max="5" width="11.28515625" style="71" customWidth="1"/>
    <col min="6" max="6" width="11.42578125" style="71" customWidth="1"/>
    <col min="7" max="7" width="15.140625" style="71" customWidth="1"/>
    <col min="8" max="8" width="19" style="71" customWidth="1"/>
    <col min="9" max="9" width="18.28515625" style="71" customWidth="1"/>
    <col min="10" max="12" width="11.28515625" style="71" customWidth="1"/>
    <col min="13" max="13" width="14.42578125" style="71" customWidth="1"/>
    <col min="14" max="16384" width="9" style="71"/>
  </cols>
  <sheetData>
    <row r="1" spans="1:13" ht="28.5">
      <c r="A1" s="1834" t="s">
        <v>833</v>
      </c>
      <c r="B1" s="1834"/>
      <c r="C1" s="1834"/>
      <c r="D1" s="1834"/>
      <c r="E1" s="1834"/>
      <c r="F1" s="1834"/>
      <c r="G1" s="1834"/>
      <c r="H1" s="1834"/>
      <c r="I1" s="1834"/>
      <c r="J1" s="1834"/>
      <c r="K1" s="1834"/>
      <c r="L1" s="1834"/>
      <c r="M1" s="1834"/>
    </row>
    <row r="2" spans="1:13" ht="28.5">
      <c r="A2" s="1834" t="s">
        <v>942</v>
      </c>
      <c r="B2" s="1834"/>
      <c r="C2" s="1834"/>
      <c r="D2" s="1834"/>
      <c r="E2" s="1834"/>
      <c r="F2" s="1834"/>
      <c r="G2" s="1834"/>
      <c r="H2" s="1834"/>
      <c r="I2" s="1834"/>
      <c r="J2" s="1834"/>
      <c r="K2" s="1834"/>
      <c r="L2" s="1834"/>
      <c r="M2" s="1834"/>
    </row>
    <row r="3" spans="1:13" ht="23.25">
      <c r="A3" s="55"/>
      <c r="B3" s="56"/>
      <c r="C3" s="189">
        <v>1000</v>
      </c>
      <c r="D3" s="56"/>
      <c r="E3" s="56"/>
      <c r="F3" s="56"/>
      <c r="G3" s="56"/>
      <c r="H3" s="56"/>
      <c r="I3" s="1813" t="s">
        <v>267</v>
      </c>
      <c r="J3" s="1813"/>
      <c r="K3" s="1813"/>
      <c r="L3" s="1813"/>
      <c r="M3" s="1813"/>
    </row>
    <row r="4" spans="1:13" ht="48" customHeight="1">
      <c r="A4" s="1820" t="s">
        <v>407</v>
      </c>
      <c r="B4" s="1821"/>
      <c r="C4" s="1814" t="s">
        <v>529</v>
      </c>
      <c r="D4" s="1815"/>
      <c r="E4" s="1815"/>
      <c r="F4" s="1815"/>
      <c r="G4" s="1815"/>
      <c r="H4" s="1815"/>
      <c r="I4" s="1815"/>
      <c r="J4" s="1815"/>
      <c r="K4" s="1815"/>
      <c r="L4" s="1815"/>
      <c r="M4" s="1816"/>
    </row>
    <row r="5" spans="1:13" ht="48" customHeight="1">
      <c r="A5" s="1822"/>
      <c r="B5" s="1823"/>
      <c r="C5" s="1832" t="s">
        <v>521</v>
      </c>
      <c r="D5" s="1832"/>
      <c r="E5" s="1832"/>
      <c r="F5" s="1832"/>
      <c r="G5" s="1832"/>
      <c r="H5" s="1832"/>
      <c r="I5" s="1832"/>
      <c r="J5" s="1826" t="s">
        <v>522</v>
      </c>
      <c r="K5" s="1827"/>
      <c r="L5" s="1828"/>
      <c r="M5" s="1833" t="s">
        <v>268</v>
      </c>
    </row>
    <row r="6" spans="1:13" ht="78" customHeight="1">
      <c r="A6" s="1824"/>
      <c r="B6" s="1825"/>
      <c r="C6" s="176" t="s">
        <v>403</v>
      </c>
      <c r="D6" s="171" t="s">
        <v>404</v>
      </c>
      <c r="E6" s="171" t="s">
        <v>405</v>
      </c>
      <c r="F6" s="171" t="s">
        <v>408</v>
      </c>
      <c r="G6" s="171" t="s">
        <v>409</v>
      </c>
      <c r="H6" s="171" t="s">
        <v>410</v>
      </c>
      <c r="I6" s="171" t="s">
        <v>406</v>
      </c>
      <c r="J6" s="178" t="s">
        <v>525</v>
      </c>
      <c r="K6" s="178" t="s">
        <v>526</v>
      </c>
      <c r="L6" s="178" t="s">
        <v>527</v>
      </c>
      <c r="M6" s="1833"/>
    </row>
    <row r="7" spans="1:13" ht="21" hidden="1">
      <c r="A7" s="32">
        <v>2527</v>
      </c>
      <c r="B7" s="33" t="s">
        <v>297</v>
      </c>
      <c r="C7" s="57">
        <v>2327.549</v>
      </c>
      <c r="D7" s="57">
        <v>1573.4079999999999</v>
      </c>
      <c r="E7" s="57">
        <v>51.783000000000001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191">
        <v>1563.481</v>
      </c>
    </row>
    <row r="8" spans="1:13" ht="21" hidden="1">
      <c r="A8" s="32">
        <v>2528</v>
      </c>
      <c r="B8" s="33" t="s">
        <v>298</v>
      </c>
      <c r="C8" s="57">
        <v>2930.143</v>
      </c>
      <c r="D8" s="57">
        <v>1670.6179999999999</v>
      </c>
      <c r="E8" s="57">
        <v>71.114000000000004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192">
        <v>1561.04</v>
      </c>
    </row>
    <row r="9" spans="1:13" ht="21" hidden="1">
      <c r="A9" s="32">
        <v>2529</v>
      </c>
      <c r="B9" s="33" t="s">
        <v>299</v>
      </c>
      <c r="C9" s="57">
        <v>3357.5419999999999</v>
      </c>
      <c r="D9" s="57">
        <v>1722.0930000000001</v>
      </c>
      <c r="E9" s="57">
        <v>80.287999999999997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193">
        <v>1828.915</v>
      </c>
    </row>
    <row r="10" spans="1:13" ht="21" hidden="1">
      <c r="A10" s="32">
        <v>2530</v>
      </c>
      <c r="B10" s="33" t="s">
        <v>300</v>
      </c>
      <c r="C10" s="57">
        <v>4108.2070000000003</v>
      </c>
      <c r="D10" s="57">
        <v>1831.6679999999999</v>
      </c>
      <c r="E10" s="57">
        <v>91.049000000000007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177">
        <v>2614.567</v>
      </c>
    </row>
    <row r="11" spans="1:13" ht="21" hidden="1">
      <c r="A11" s="32">
        <v>2531</v>
      </c>
      <c r="B11" s="33" t="s">
        <v>301</v>
      </c>
      <c r="C11" s="57">
        <v>5276.0140000000001</v>
      </c>
      <c r="D11" s="57">
        <v>2081.607</v>
      </c>
      <c r="E11" s="57">
        <v>125.339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177">
        <v>3523.902</v>
      </c>
    </row>
    <row r="12" spans="1:13" ht="21" hidden="1">
      <c r="A12" s="32">
        <v>2532</v>
      </c>
      <c r="B12" s="33" t="s">
        <v>302</v>
      </c>
      <c r="C12" s="57">
        <v>7041.73</v>
      </c>
      <c r="D12" s="57">
        <v>2376.201</v>
      </c>
      <c r="E12" s="57">
        <v>147.441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177">
        <v>4852.8450000000003</v>
      </c>
    </row>
    <row r="13" spans="1:13" ht="21" hidden="1">
      <c r="A13" s="32">
        <v>2533</v>
      </c>
      <c r="B13" s="33" t="s">
        <v>303</v>
      </c>
      <c r="C13" s="57">
        <v>9617.9459999999999</v>
      </c>
      <c r="D13" s="57">
        <v>2932.0709999999999</v>
      </c>
      <c r="E13" s="57">
        <v>215.25800000000001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177">
        <v>6642.2820000000002</v>
      </c>
    </row>
    <row r="14" spans="1:13" ht="21" hidden="1">
      <c r="A14" s="32">
        <v>2534</v>
      </c>
      <c r="B14" s="33" t="s">
        <v>304</v>
      </c>
      <c r="C14" s="57">
        <v>12811.963</v>
      </c>
      <c r="D14" s="57">
        <v>2926.2660000000001</v>
      </c>
      <c r="E14" s="57">
        <v>289.68700000000001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177">
        <v>7305.4740000000002</v>
      </c>
    </row>
    <row r="15" spans="1:13" ht="21" hidden="1">
      <c r="A15" s="32">
        <v>2535</v>
      </c>
      <c r="B15" s="33" t="s">
        <v>305</v>
      </c>
      <c r="C15" s="57">
        <v>16579.309000000001</v>
      </c>
      <c r="D15" s="57">
        <v>3251.7640000000001</v>
      </c>
      <c r="E15" s="57">
        <v>380.04500000000002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177">
        <v>8198.2160000000003</v>
      </c>
    </row>
    <row r="16" spans="1:13" ht="21" hidden="1">
      <c r="A16" s="32">
        <v>2536</v>
      </c>
      <c r="B16" s="33" t="s">
        <v>306</v>
      </c>
      <c r="C16" s="57">
        <v>20392.735000000001</v>
      </c>
      <c r="D16" s="57">
        <v>3490.5419999999999</v>
      </c>
      <c r="E16" s="57">
        <v>519.20399999999995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177">
        <v>9110.4589999999989</v>
      </c>
    </row>
    <row r="17" spans="1:13" ht="21" hidden="1">
      <c r="A17" s="32">
        <v>2537</v>
      </c>
      <c r="B17" s="33" t="s">
        <v>307</v>
      </c>
      <c r="C17" s="57">
        <v>24526.808000000001</v>
      </c>
      <c r="D17" s="57">
        <v>3927.2130000000002</v>
      </c>
      <c r="E17" s="57">
        <v>686.75900000000001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177">
        <v>10543.962</v>
      </c>
    </row>
    <row r="18" spans="1:13" ht="21" hidden="1">
      <c r="A18" s="32">
        <v>2538</v>
      </c>
      <c r="B18" s="33" t="s">
        <v>308</v>
      </c>
      <c r="C18" s="57">
        <v>28873.388999999999</v>
      </c>
      <c r="D18" s="57">
        <v>4438.9160000000002</v>
      </c>
      <c r="E18" s="57">
        <v>851.03899999999999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177">
        <v>12543.849</v>
      </c>
    </row>
    <row r="19" spans="1:13" ht="21" hidden="1">
      <c r="A19" s="32">
        <v>2539</v>
      </c>
      <c r="B19" s="33" t="s">
        <v>309</v>
      </c>
      <c r="C19" s="57">
        <v>33651.086000000003</v>
      </c>
      <c r="D19" s="57">
        <v>5026.5929999999998</v>
      </c>
      <c r="E19" s="57">
        <v>931.09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177">
        <v>14616.698999999999</v>
      </c>
    </row>
    <row r="20" spans="1:13" ht="21" hidden="1">
      <c r="A20" s="32">
        <v>2540</v>
      </c>
      <c r="B20" s="33" t="s">
        <v>310</v>
      </c>
      <c r="C20" s="57">
        <v>37401.951000000001</v>
      </c>
      <c r="D20" s="57">
        <v>5600.8059999999996</v>
      </c>
      <c r="E20" s="57">
        <v>1128.8140000000001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177">
        <v>12671.138999999999</v>
      </c>
    </row>
    <row r="21" spans="1:13" ht="21" hidden="1">
      <c r="A21" s="32">
        <v>2541</v>
      </c>
      <c r="B21" s="33" t="s">
        <v>311</v>
      </c>
      <c r="C21" s="57">
        <v>37929.205999999998</v>
      </c>
      <c r="D21" s="57">
        <v>5739.9949999999999</v>
      </c>
      <c r="E21" s="57">
        <v>1040.9570000000001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177">
        <v>9771.4149999999991</v>
      </c>
    </row>
    <row r="22" spans="1:13" ht="21" hidden="1">
      <c r="A22" s="32">
        <v>2542</v>
      </c>
      <c r="B22" s="33" t="s">
        <v>312</v>
      </c>
      <c r="C22" s="57">
        <v>39946.247000000003</v>
      </c>
      <c r="D22" s="57">
        <v>5832.8010000000004</v>
      </c>
      <c r="E22" s="57">
        <v>1084.7860000000001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177">
        <v>13525.031999999999</v>
      </c>
    </row>
    <row r="23" spans="1:13" ht="21" hidden="1">
      <c r="A23" s="32">
        <v>2543</v>
      </c>
      <c r="B23" s="33" t="s">
        <v>313</v>
      </c>
      <c r="C23" s="57">
        <v>46212</v>
      </c>
      <c r="D23" s="57">
        <v>6028</v>
      </c>
      <c r="E23" s="57">
        <v>1260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177">
        <v>17202</v>
      </c>
    </row>
    <row r="24" spans="1:13" ht="21" hidden="1">
      <c r="A24" s="32">
        <v>2544</v>
      </c>
      <c r="B24" s="33" t="s">
        <v>314</v>
      </c>
      <c r="C24" s="34">
        <v>53265</v>
      </c>
      <c r="D24" s="34">
        <v>6311</v>
      </c>
      <c r="E24" s="34">
        <v>1559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177">
        <v>20929</v>
      </c>
    </row>
    <row r="25" spans="1:13" ht="21" hidden="1">
      <c r="A25" s="32">
        <v>2546</v>
      </c>
      <c r="B25" s="33" t="s">
        <v>315</v>
      </c>
      <c r="C25" s="34">
        <v>79365.121923649989</v>
      </c>
      <c r="D25" s="34">
        <v>6722.12722287</v>
      </c>
      <c r="E25" s="34">
        <v>2229.8518935499997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177">
        <v>29524.979268050003</v>
      </c>
    </row>
    <row r="26" spans="1:13" ht="21" hidden="1">
      <c r="A26" s="32">
        <v>2547</v>
      </c>
      <c r="B26" s="33" t="s">
        <v>316</v>
      </c>
      <c r="C26" s="34">
        <v>94415.685100944043</v>
      </c>
      <c r="D26" s="34">
        <v>7047.9999969400005</v>
      </c>
      <c r="E26" s="34">
        <v>2591.0991378300005</v>
      </c>
      <c r="F26" s="57">
        <v>0</v>
      </c>
      <c r="G26" s="57">
        <v>0</v>
      </c>
      <c r="H26" s="57">
        <v>0</v>
      </c>
      <c r="I26" s="57">
        <v>50.073735930000005</v>
      </c>
      <c r="J26" s="57">
        <v>0</v>
      </c>
      <c r="K26" s="57">
        <v>0</v>
      </c>
      <c r="L26" s="57">
        <v>0</v>
      </c>
      <c r="M26" s="177">
        <v>26593.342659887265</v>
      </c>
    </row>
    <row r="27" spans="1:13" ht="21" hidden="1">
      <c r="A27" s="32">
        <v>2548</v>
      </c>
      <c r="B27" s="33" t="s">
        <v>317</v>
      </c>
      <c r="C27" s="34">
        <v>108307.30885997</v>
      </c>
      <c r="D27" s="34">
        <v>7482.4197705500001</v>
      </c>
      <c r="E27" s="34">
        <v>2962.5455618071251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177">
        <v>27522.121653687391</v>
      </c>
    </row>
    <row r="28" spans="1:13" ht="21" hidden="1">
      <c r="A28" s="32">
        <v>2549</v>
      </c>
      <c r="B28" s="33" t="s">
        <v>318</v>
      </c>
      <c r="C28" s="34">
        <v>116899.54209916094</v>
      </c>
      <c r="D28" s="34">
        <v>7589.2149321199995</v>
      </c>
      <c r="E28" s="34">
        <v>4022.0544880410366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177">
        <v>29368.059704791543</v>
      </c>
    </row>
    <row r="29" spans="1:13" ht="21" hidden="1">
      <c r="A29" s="32">
        <v>2550</v>
      </c>
      <c r="B29" s="33" t="s">
        <v>319</v>
      </c>
      <c r="C29" s="34">
        <v>124834.52184657006</v>
      </c>
      <c r="D29" s="34">
        <v>7534.2461497700006</v>
      </c>
      <c r="E29" s="34">
        <v>5007.8127857662303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177">
        <v>39330.327313403614</v>
      </c>
    </row>
    <row r="30" spans="1:13" ht="21" hidden="1">
      <c r="A30" s="32">
        <v>2551</v>
      </c>
      <c r="B30" s="33" t="s">
        <v>320</v>
      </c>
      <c r="C30" s="34">
        <v>136027.20688108259</v>
      </c>
      <c r="D30" s="34">
        <v>7636.1947612100003</v>
      </c>
      <c r="E30" s="34">
        <v>6780.6102163100004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177">
        <v>39072.261565579996</v>
      </c>
    </row>
    <row r="31" spans="1:13" ht="21" hidden="1">
      <c r="A31" s="181">
        <v>2552</v>
      </c>
      <c r="B31" s="182" t="s">
        <v>321</v>
      </c>
      <c r="C31" s="183">
        <v>152373.70743629738</v>
      </c>
      <c r="D31" s="183">
        <v>7664.0495663299998</v>
      </c>
      <c r="E31" s="183">
        <v>7150.8176039283544</v>
      </c>
      <c r="F31" s="487">
        <v>0</v>
      </c>
      <c r="G31" s="487">
        <v>0</v>
      </c>
      <c r="H31" s="487">
        <v>0</v>
      </c>
      <c r="I31" s="488">
        <v>0</v>
      </c>
      <c r="J31" s="487">
        <v>0</v>
      </c>
      <c r="K31" s="487">
        <v>0</v>
      </c>
      <c r="L31" s="487">
        <v>0</v>
      </c>
      <c r="M31" s="490">
        <v>167188.57460655575</v>
      </c>
    </row>
    <row r="32" spans="1:13" ht="21" hidden="1">
      <c r="A32" s="60">
        <v>2553</v>
      </c>
      <c r="B32" s="61" t="s">
        <v>322</v>
      </c>
      <c r="C32" s="62">
        <v>183067.57962921329</v>
      </c>
      <c r="D32" s="62">
        <v>7644.3993247399994</v>
      </c>
      <c r="E32" s="62">
        <v>8365.3639051567261</v>
      </c>
      <c r="F32" s="487">
        <v>0</v>
      </c>
      <c r="G32" s="487">
        <v>0</v>
      </c>
      <c r="H32" s="487">
        <v>0</v>
      </c>
      <c r="I32" s="489">
        <v>0</v>
      </c>
      <c r="J32" s="487">
        <v>0</v>
      </c>
      <c r="K32" s="487">
        <v>0</v>
      </c>
      <c r="L32" s="487">
        <v>0</v>
      </c>
      <c r="M32" s="491">
        <v>199077.34285911001</v>
      </c>
    </row>
    <row r="33" spans="1:13" ht="36" hidden="1" customHeight="1">
      <c r="A33" s="60">
        <v>2554</v>
      </c>
      <c r="B33" s="63" t="s">
        <v>323</v>
      </c>
      <c r="C33" s="62">
        <v>210387</v>
      </c>
      <c r="D33" s="62">
        <v>7617</v>
      </c>
      <c r="E33" s="62">
        <v>8980</v>
      </c>
      <c r="F33" s="487">
        <v>0</v>
      </c>
      <c r="G33" s="487">
        <v>0</v>
      </c>
      <c r="H33" s="487">
        <v>0</v>
      </c>
      <c r="I33" s="489">
        <v>0</v>
      </c>
      <c r="J33" s="487">
        <v>0</v>
      </c>
      <c r="K33" s="487">
        <v>0</v>
      </c>
      <c r="L33" s="487">
        <v>0</v>
      </c>
      <c r="M33" s="166">
        <v>226984</v>
      </c>
    </row>
    <row r="34" spans="1:13" ht="36" hidden="1" customHeight="1">
      <c r="A34" s="60">
        <v>2555</v>
      </c>
      <c r="B34" s="63" t="s">
        <v>324</v>
      </c>
      <c r="C34" s="62">
        <v>239348</v>
      </c>
      <c r="D34" s="62">
        <v>7324</v>
      </c>
      <c r="E34" s="62">
        <v>9475</v>
      </c>
      <c r="F34" s="487">
        <v>0</v>
      </c>
      <c r="G34" s="487">
        <v>0</v>
      </c>
      <c r="H34" s="487">
        <v>0</v>
      </c>
      <c r="I34" s="489">
        <v>1.05549038</v>
      </c>
      <c r="J34" s="487">
        <v>0</v>
      </c>
      <c r="K34" s="487">
        <v>0</v>
      </c>
      <c r="L34" s="487">
        <v>0</v>
      </c>
      <c r="M34" s="166">
        <v>256148.05549038001</v>
      </c>
    </row>
    <row r="35" spans="1:13" ht="36" hidden="1" customHeight="1">
      <c r="A35" s="60">
        <v>2556</v>
      </c>
      <c r="B35" s="63" t="s">
        <v>325</v>
      </c>
      <c r="C35" s="64">
        <v>273082.01718192693</v>
      </c>
      <c r="D35" s="62">
        <v>6862.3006926900007</v>
      </c>
      <c r="E35" s="62">
        <v>10285.594666151999</v>
      </c>
      <c r="F35" s="487">
        <v>0</v>
      </c>
      <c r="G35" s="487">
        <v>0</v>
      </c>
      <c r="H35" s="487">
        <v>0</v>
      </c>
      <c r="I35" s="489">
        <v>0</v>
      </c>
      <c r="J35" s="487">
        <v>0</v>
      </c>
      <c r="K35" s="487">
        <v>0</v>
      </c>
      <c r="L35" s="487">
        <v>0</v>
      </c>
      <c r="M35" s="166">
        <v>290229.91254076897</v>
      </c>
    </row>
    <row r="36" spans="1:13" ht="36" hidden="1" customHeight="1">
      <c r="A36" s="60">
        <v>2557</v>
      </c>
      <c r="B36" s="63" t="s">
        <v>326</v>
      </c>
      <c r="C36" s="64">
        <v>307172.30241003289</v>
      </c>
      <c r="D36" s="62">
        <v>6801.1929243800014</v>
      </c>
      <c r="E36" s="62">
        <v>11184.423502719328</v>
      </c>
      <c r="F36" s="487">
        <v>0</v>
      </c>
      <c r="G36" s="487">
        <v>0</v>
      </c>
      <c r="H36" s="487">
        <v>0</v>
      </c>
      <c r="I36" s="489">
        <v>-1.05549038</v>
      </c>
      <c r="J36" s="487">
        <v>0</v>
      </c>
      <c r="K36" s="487">
        <v>0</v>
      </c>
      <c r="L36" s="487">
        <v>0</v>
      </c>
      <c r="M36" s="166">
        <v>325156.86334675224</v>
      </c>
    </row>
    <row r="37" spans="1:13" ht="36" hidden="1" customHeight="1">
      <c r="A37" s="60">
        <v>2558</v>
      </c>
      <c r="B37" s="63" t="s">
        <v>329</v>
      </c>
      <c r="C37" s="187">
        <v>285561.4827377281</v>
      </c>
      <c r="D37" s="187">
        <v>6459.5544864439998</v>
      </c>
      <c r="E37" s="187">
        <v>4582.488435136449</v>
      </c>
      <c r="F37" s="555">
        <v>4791.93352942</v>
      </c>
      <c r="G37" s="555">
        <v>1545.7207885800001</v>
      </c>
      <c r="H37" s="555">
        <v>1987.57719331</v>
      </c>
      <c r="I37" s="555">
        <v>5.4236791700000007</v>
      </c>
      <c r="J37" s="555">
        <v>9736.1909958978649</v>
      </c>
      <c r="K37" s="555">
        <v>43883.8132150073</v>
      </c>
      <c r="L37" s="131">
        <v>2546.1836605299995</v>
      </c>
      <c r="M37" s="166">
        <v>361100.36872122379</v>
      </c>
    </row>
    <row r="38" spans="1:13" ht="36" customHeight="1">
      <c r="A38" s="60">
        <v>2559</v>
      </c>
      <c r="B38" s="63" t="s">
        <v>765</v>
      </c>
      <c r="C38" s="187">
        <v>320550.44947019324</v>
      </c>
      <c r="D38" s="187">
        <v>6131.9134247780003</v>
      </c>
      <c r="E38" s="187">
        <v>5130.3354517558882</v>
      </c>
      <c r="F38" s="187">
        <v>6280.3542608999987</v>
      </c>
      <c r="G38" s="187">
        <v>3214.4795312299993</v>
      </c>
      <c r="H38" s="187">
        <v>1829.91386934</v>
      </c>
      <c r="I38" s="187">
        <v>-1.693865</v>
      </c>
      <c r="J38" s="187">
        <v>10269.106983531296</v>
      </c>
      <c r="K38" s="187">
        <v>46576.643348771482</v>
      </c>
      <c r="L38" s="570">
        <v>2584.0806640326073</v>
      </c>
      <c r="M38" s="166">
        <v>402565.58313953248</v>
      </c>
    </row>
    <row r="39" spans="1:13" ht="36" customHeight="1">
      <c r="A39" s="60">
        <v>2560</v>
      </c>
      <c r="B39" s="63" t="s">
        <v>772</v>
      </c>
      <c r="C39" s="187">
        <v>340211.24578116002</v>
      </c>
      <c r="D39" s="187">
        <v>5816.0382224519999</v>
      </c>
      <c r="E39" s="187">
        <v>5055.2457915511932</v>
      </c>
      <c r="F39" s="187">
        <v>7536.7821393300019</v>
      </c>
      <c r="G39" s="187">
        <v>5124.0299070000001</v>
      </c>
      <c r="H39" s="187">
        <v>1708.7012257699998</v>
      </c>
      <c r="I39" s="187">
        <v>-3.4314359999999997</v>
      </c>
      <c r="J39" s="187">
        <v>8934.4361204237903</v>
      </c>
      <c r="K39" s="187">
        <v>49477.431856459771</v>
      </c>
      <c r="L39" s="570">
        <v>4628.6339977043572</v>
      </c>
      <c r="M39" s="166">
        <v>428489.11360585113</v>
      </c>
    </row>
    <row r="40" spans="1:13" ht="36" customHeight="1">
      <c r="A40" s="60">
        <v>2561</v>
      </c>
      <c r="B40" s="63" t="s">
        <v>786</v>
      </c>
      <c r="C40" s="187">
        <v>342547.33855858742</v>
      </c>
      <c r="D40" s="187">
        <v>5547.0872229127526</v>
      </c>
      <c r="E40" s="187">
        <v>5778.3533110607559</v>
      </c>
      <c r="F40" s="187">
        <v>8279.8667331499983</v>
      </c>
      <c r="G40" s="187">
        <v>9951.3777267400019</v>
      </c>
      <c r="H40" s="187">
        <v>1583.7420393000002</v>
      </c>
      <c r="I40" s="187">
        <v>34.151761</v>
      </c>
      <c r="J40" s="187">
        <v>8322.6487697554167</v>
      </c>
      <c r="K40" s="187">
        <v>54401.222768117543</v>
      </c>
      <c r="L40" s="570">
        <v>4077.5503135542172</v>
      </c>
      <c r="M40" s="166">
        <v>440523.33920417813</v>
      </c>
    </row>
    <row r="41" spans="1:13" ht="36" customHeight="1">
      <c r="A41" s="60">
        <v>2562</v>
      </c>
      <c r="B41" s="63" t="s">
        <v>797</v>
      </c>
      <c r="C41" s="187">
        <v>316289.7559057895</v>
      </c>
      <c r="D41" s="187">
        <v>5350.4745414448562</v>
      </c>
      <c r="E41" s="187">
        <v>6377.0980225678168</v>
      </c>
      <c r="F41" s="187">
        <v>8928.9029835793353</v>
      </c>
      <c r="G41" s="187">
        <v>14238.745860236508</v>
      </c>
      <c r="H41" s="187">
        <v>1463.8187838947827</v>
      </c>
      <c r="I41" s="187">
        <v>39.535098250000004</v>
      </c>
      <c r="J41" s="187">
        <v>7899.3264640591497</v>
      </c>
      <c r="K41" s="187">
        <v>59405.883074406425</v>
      </c>
      <c r="L41" s="570">
        <v>4339.3913167992641</v>
      </c>
      <c r="M41" s="166">
        <v>424332.9320510276</v>
      </c>
    </row>
    <row r="42" spans="1:13" ht="36" customHeight="1">
      <c r="A42" s="65">
        <v>2563</v>
      </c>
      <c r="B42" s="66" t="s">
        <v>855</v>
      </c>
      <c r="C42" s="188">
        <v>316121.77505915344</v>
      </c>
      <c r="D42" s="188">
        <v>5093.9920852100004</v>
      </c>
      <c r="E42" s="188">
        <v>6493.9883199525184</v>
      </c>
      <c r="F42" s="188">
        <v>10986.698439860002</v>
      </c>
      <c r="G42" s="188">
        <v>14411.79616019419</v>
      </c>
      <c r="H42" s="188">
        <v>1264.5469473300002</v>
      </c>
      <c r="I42" s="188">
        <v>39.053476170000003</v>
      </c>
      <c r="J42" s="188">
        <v>8261.2994211983714</v>
      </c>
      <c r="K42" s="188">
        <v>64552.810562629908</v>
      </c>
      <c r="L42" s="562">
        <v>4877.2516504907553</v>
      </c>
      <c r="M42" s="614">
        <v>432103.21212218917</v>
      </c>
    </row>
    <row r="43" spans="1:13" ht="21">
      <c r="A43" s="39"/>
      <c r="B43" s="68"/>
      <c r="C43" s="35"/>
      <c r="D43" s="35"/>
      <c r="E43" s="35"/>
      <c r="F43" s="35"/>
      <c r="G43" s="35"/>
      <c r="H43" s="35"/>
      <c r="I43" s="35"/>
      <c r="J43" s="38"/>
      <c r="K43" s="38"/>
      <c r="L43" s="38"/>
      <c r="M43" s="38"/>
    </row>
    <row r="44" spans="1:13" ht="2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5" spans="1:13" ht="2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</sheetData>
  <mergeCells count="8">
    <mergeCell ref="I3:M3"/>
    <mergeCell ref="C5:I5"/>
    <mergeCell ref="J5:L5"/>
    <mergeCell ref="M5:M6"/>
    <mergeCell ref="A1:M1"/>
    <mergeCell ref="A2:M2"/>
    <mergeCell ref="A4:B6"/>
    <mergeCell ref="C4:M4"/>
  </mergeCells>
  <phoneticPr fontId="100" type="noConversion"/>
  <pageMargins left="0.25" right="0.25" top="0.75" bottom="0.75" header="0.3" footer="0.3"/>
  <pageSetup paperSize="9" scale="84" orientation="landscape" horizontalDpi="200" verticalDpi="200" r:id="rId1"/>
  <headerFooter>
    <oddFooter>&amp;C&amp;16 39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1:M45"/>
  <sheetViews>
    <sheetView view="pageBreakPreview" zoomScale="60" zoomScaleNormal="90" workbookViewId="0">
      <selection activeCell="V62" sqref="V62"/>
    </sheetView>
  </sheetViews>
  <sheetFormatPr defaultColWidth="9" defaultRowHeight="15"/>
  <cols>
    <col min="1" max="1" width="6.85546875" style="71" customWidth="1"/>
    <col min="2" max="2" width="8.7109375" style="71" customWidth="1"/>
    <col min="3" max="3" width="14.5703125" style="71" bestFit="1" customWidth="1"/>
    <col min="4" max="5" width="11.28515625" style="71" customWidth="1"/>
    <col min="6" max="6" width="11.42578125" style="71" customWidth="1"/>
    <col min="7" max="7" width="14.85546875" style="71" customWidth="1"/>
    <col min="8" max="8" width="19" style="71" customWidth="1"/>
    <col min="9" max="9" width="18.28515625" style="71" customWidth="1"/>
    <col min="10" max="12" width="11.28515625" style="71" customWidth="1"/>
    <col min="13" max="13" width="14.42578125" style="71" customWidth="1"/>
    <col min="14" max="16384" width="9" style="71"/>
  </cols>
  <sheetData>
    <row r="1" spans="1:13" ht="28.5">
      <c r="A1" s="1812" t="s">
        <v>834</v>
      </c>
      <c r="B1" s="1812"/>
      <c r="C1" s="1812"/>
      <c r="D1" s="1812"/>
      <c r="E1" s="1812"/>
      <c r="F1" s="1812"/>
      <c r="G1" s="1812"/>
      <c r="H1" s="1812"/>
      <c r="I1" s="1812"/>
      <c r="J1" s="1812"/>
      <c r="K1" s="1812"/>
      <c r="L1" s="1812"/>
      <c r="M1" s="1812"/>
    </row>
    <row r="2" spans="1:13" ht="28.5">
      <c r="A2" s="1812" t="s">
        <v>943</v>
      </c>
      <c r="B2" s="1812"/>
      <c r="C2" s="1812"/>
      <c r="D2" s="1812"/>
      <c r="E2" s="1812"/>
      <c r="F2" s="1812"/>
      <c r="G2" s="1812"/>
      <c r="H2" s="1812"/>
      <c r="I2" s="1812"/>
      <c r="J2" s="1812"/>
      <c r="K2" s="1812"/>
      <c r="L2" s="1812"/>
      <c r="M2" s="1812"/>
    </row>
    <row r="3" spans="1:13" ht="23.25">
      <c r="A3" s="55"/>
      <c r="B3" s="56"/>
      <c r="C3" s="189">
        <v>1000</v>
      </c>
      <c r="E3" s="179"/>
      <c r="F3" s="179"/>
      <c r="G3" s="179"/>
      <c r="H3" s="179"/>
      <c r="I3" s="179"/>
      <c r="J3" s="1835" t="s">
        <v>267</v>
      </c>
      <c r="K3" s="1835"/>
      <c r="L3" s="1835"/>
      <c r="M3" s="1835"/>
    </row>
    <row r="4" spans="1:13" ht="48" customHeight="1">
      <c r="A4" s="1820" t="s">
        <v>407</v>
      </c>
      <c r="B4" s="1821"/>
      <c r="C4" s="1832" t="s">
        <v>528</v>
      </c>
      <c r="D4" s="1832"/>
      <c r="E4" s="1832"/>
      <c r="F4" s="1832"/>
      <c r="G4" s="1832"/>
      <c r="H4" s="1832"/>
      <c r="I4" s="1832"/>
      <c r="J4" s="1832"/>
      <c r="K4" s="1832"/>
      <c r="L4" s="1832"/>
      <c r="M4" s="1832"/>
    </row>
    <row r="5" spans="1:13" s="180" customFormat="1" ht="48" customHeight="1">
      <c r="A5" s="1822"/>
      <c r="B5" s="1823"/>
      <c r="C5" s="1832" t="s">
        <v>521</v>
      </c>
      <c r="D5" s="1832"/>
      <c r="E5" s="1832"/>
      <c r="F5" s="1832"/>
      <c r="G5" s="1832"/>
      <c r="H5" s="1832"/>
      <c r="I5" s="1832"/>
      <c r="J5" s="1826" t="s">
        <v>522</v>
      </c>
      <c r="K5" s="1827"/>
      <c r="L5" s="1828"/>
      <c r="M5" s="1833" t="s">
        <v>268</v>
      </c>
    </row>
    <row r="6" spans="1:13" ht="56.25" customHeight="1">
      <c r="A6" s="1824"/>
      <c r="B6" s="1825"/>
      <c r="C6" s="176" t="s">
        <v>403</v>
      </c>
      <c r="D6" s="171" t="s">
        <v>404</v>
      </c>
      <c r="E6" s="171" t="s">
        <v>405</v>
      </c>
      <c r="F6" s="171" t="s">
        <v>408</v>
      </c>
      <c r="G6" s="171" t="s">
        <v>409</v>
      </c>
      <c r="H6" s="171" t="s">
        <v>410</v>
      </c>
      <c r="I6" s="171" t="s">
        <v>406</v>
      </c>
      <c r="J6" s="178" t="s">
        <v>525</v>
      </c>
      <c r="K6" s="178" t="s">
        <v>526</v>
      </c>
      <c r="L6" s="178" t="s">
        <v>527</v>
      </c>
      <c r="M6" s="1833"/>
    </row>
    <row r="7" spans="1:13" ht="21" hidden="1">
      <c r="A7" s="32">
        <v>2527</v>
      </c>
      <c r="B7" s="33" t="s">
        <v>297</v>
      </c>
      <c r="C7" s="57">
        <v>0</v>
      </c>
      <c r="D7" s="57">
        <v>7.0000000000000007E-2</v>
      </c>
      <c r="E7" s="57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191">
        <v>1563.481</v>
      </c>
    </row>
    <row r="8" spans="1:13" ht="21" hidden="1">
      <c r="A8" s="32">
        <v>2528</v>
      </c>
      <c r="B8" s="33" t="s">
        <v>298</v>
      </c>
      <c r="C8" s="57">
        <v>0</v>
      </c>
      <c r="D8" s="57">
        <v>4.5999999999999999E-2</v>
      </c>
      <c r="E8" s="57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192">
        <v>1561.04</v>
      </c>
    </row>
    <row r="9" spans="1:13" ht="21" hidden="1">
      <c r="A9" s="32">
        <v>2529</v>
      </c>
      <c r="B9" s="33" t="s">
        <v>299</v>
      </c>
      <c r="C9" s="57">
        <v>1.012</v>
      </c>
      <c r="D9" s="57">
        <v>3.3000000000000002E-2</v>
      </c>
      <c r="E9" s="57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193">
        <v>1828.915</v>
      </c>
    </row>
    <row r="10" spans="1:13" ht="21" hidden="1">
      <c r="A10" s="32">
        <v>2530</v>
      </c>
      <c r="B10" s="33" t="s">
        <v>300</v>
      </c>
      <c r="C10" s="57">
        <v>8.8010000000000002</v>
      </c>
      <c r="D10" s="57">
        <v>3.1E-2</v>
      </c>
      <c r="E10" s="57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177">
        <v>2614.567</v>
      </c>
    </row>
    <row r="11" spans="1:13" ht="21" hidden="1">
      <c r="A11" s="32">
        <v>2531</v>
      </c>
      <c r="B11" s="33" t="s">
        <v>301</v>
      </c>
      <c r="C11" s="57">
        <v>3.8730000000000002</v>
      </c>
      <c r="D11" s="57">
        <v>0</v>
      </c>
      <c r="E11" s="57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177">
        <v>3523.902</v>
      </c>
    </row>
    <row r="12" spans="1:13" ht="21" hidden="1">
      <c r="A12" s="32">
        <v>2532</v>
      </c>
      <c r="B12" s="33" t="s">
        <v>302</v>
      </c>
      <c r="C12" s="57">
        <v>3.9159999999999999</v>
      </c>
      <c r="D12" s="57">
        <v>0</v>
      </c>
      <c r="E12" s="57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177">
        <v>4852.8450000000003</v>
      </c>
    </row>
    <row r="13" spans="1:13" ht="21" hidden="1">
      <c r="A13" s="32">
        <v>2533</v>
      </c>
      <c r="B13" s="33" t="s">
        <v>303</v>
      </c>
      <c r="C13" s="57">
        <v>7.8380000000000001</v>
      </c>
      <c r="D13" s="57">
        <v>0</v>
      </c>
      <c r="E13" s="57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177">
        <v>6642.2820000000002</v>
      </c>
    </row>
    <row r="14" spans="1:13" ht="21" hidden="1">
      <c r="A14" s="32">
        <v>2534</v>
      </c>
      <c r="B14" s="33" t="s">
        <v>304</v>
      </c>
      <c r="C14" s="57">
        <v>47.984999999999999</v>
      </c>
      <c r="D14" s="57">
        <v>0</v>
      </c>
      <c r="E14" s="57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177">
        <v>7305.4740000000002</v>
      </c>
    </row>
    <row r="15" spans="1:13" ht="21" hidden="1">
      <c r="A15" s="32">
        <v>2535</v>
      </c>
      <c r="B15" s="33" t="s">
        <v>305</v>
      </c>
      <c r="C15" s="57">
        <v>94.772999999999996</v>
      </c>
      <c r="D15" s="57">
        <v>0</v>
      </c>
      <c r="E15" s="57">
        <v>11.478999999999999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177">
        <v>8198.2160000000003</v>
      </c>
    </row>
    <row r="16" spans="1:13" ht="21" hidden="1">
      <c r="A16" s="32">
        <v>2536</v>
      </c>
      <c r="B16" s="33" t="s">
        <v>306</v>
      </c>
      <c r="C16" s="57">
        <v>89.927000000000007</v>
      </c>
      <c r="D16" s="57">
        <v>0</v>
      </c>
      <c r="E16" s="57">
        <v>100.134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177">
        <v>9110.4589999999989</v>
      </c>
    </row>
    <row r="17" spans="1:13" ht="21" hidden="1">
      <c r="A17" s="32">
        <v>2537</v>
      </c>
      <c r="B17" s="33" t="s">
        <v>307</v>
      </c>
      <c r="C17" s="57">
        <v>39.735999999999997</v>
      </c>
      <c r="D17" s="57">
        <v>0</v>
      </c>
      <c r="E17" s="57">
        <v>158.55799999999999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177">
        <v>10543.962</v>
      </c>
    </row>
    <row r="18" spans="1:13" ht="21" hidden="1">
      <c r="A18" s="32">
        <v>2538</v>
      </c>
      <c r="B18" s="33" t="s">
        <v>308</v>
      </c>
      <c r="C18" s="57">
        <v>48.323999999999998</v>
      </c>
      <c r="D18" s="57">
        <v>0</v>
      </c>
      <c r="E18" s="57">
        <v>235.65100000000001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177">
        <v>12543.849</v>
      </c>
    </row>
    <row r="19" spans="1:13" ht="21" hidden="1">
      <c r="A19" s="32">
        <v>2539</v>
      </c>
      <c r="B19" s="33" t="s">
        <v>309</v>
      </c>
      <c r="C19" s="57">
        <v>36.965000000000003</v>
      </c>
      <c r="D19" s="57">
        <v>0</v>
      </c>
      <c r="E19" s="57">
        <v>308.55599999999998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177">
        <v>14616.698999999999</v>
      </c>
    </row>
    <row r="20" spans="1:13" ht="21" hidden="1">
      <c r="A20" s="32">
        <v>2540</v>
      </c>
      <c r="B20" s="33" t="s">
        <v>310</v>
      </c>
      <c r="C20" s="57">
        <v>25.356999999999999</v>
      </c>
      <c r="D20" s="57">
        <v>0</v>
      </c>
      <c r="E20" s="57">
        <v>384.87200000000001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177">
        <v>12671.138999999999</v>
      </c>
    </row>
    <row r="21" spans="1:13" ht="21" hidden="1">
      <c r="A21" s="32">
        <v>2541</v>
      </c>
      <c r="B21" s="33" t="s">
        <v>311</v>
      </c>
      <c r="C21" s="57">
        <v>8.1489999999999991</v>
      </c>
      <c r="D21" s="57">
        <v>0</v>
      </c>
      <c r="E21" s="57">
        <v>322.73500000000001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177">
        <v>9771.4149999999991</v>
      </c>
    </row>
    <row r="22" spans="1:13" ht="21" hidden="1">
      <c r="A22" s="32">
        <v>2542</v>
      </c>
      <c r="B22" s="33" t="s">
        <v>312</v>
      </c>
      <c r="C22" s="57">
        <v>5.0839999999999996</v>
      </c>
      <c r="D22" s="57">
        <v>0</v>
      </c>
      <c r="E22" s="57">
        <v>357.34800000000001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177">
        <v>13525.031999999999</v>
      </c>
    </row>
    <row r="23" spans="1:13" ht="21" hidden="1">
      <c r="A23" s="32">
        <v>2543</v>
      </c>
      <c r="B23" s="33" t="s">
        <v>313</v>
      </c>
      <c r="C23" s="57">
        <v>2217</v>
      </c>
      <c r="D23" s="57">
        <v>0</v>
      </c>
      <c r="E23" s="57">
        <v>432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177">
        <v>17202</v>
      </c>
    </row>
    <row r="24" spans="1:13" ht="21" hidden="1">
      <c r="A24" s="32">
        <v>2544</v>
      </c>
      <c r="B24" s="33" t="s">
        <v>314</v>
      </c>
      <c r="C24" s="34">
        <v>8458</v>
      </c>
      <c r="D24" s="34">
        <v>0</v>
      </c>
      <c r="E24" s="34">
        <v>1103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177">
        <v>20929</v>
      </c>
    </row>
    <row r="25" spans="1:13" ht="21" hidden="1">
      <c r="A25" s="32">
        <v>2546</v>
      </c>
      <c r="B25" s="33" t="s">
        <v>315</v>
      </c>
      <c r="C25" s="34">
        <v>9525.83031553</v>
      </c>
      <c r="D25" s="34">
        <v>0</v>
      </c>
      <c r="E25" s="34">
        <v>2608.9474112500002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177">
        <v>29524.979268050003</v>
      </c>
    </row>
    <row r="26" spans="1:13" ht="21" hidden="1">
      <c r="A26" s="32">
        <v>2547</v>
      </c>
      <c r="B26" s="33" t="s">
        <v>316</v>
      </c>
      <c r="C26" s="34">
        <v>10163.434621170001</v>
      </c>
      <c r="D26" s="34">
        <v>0</v>
      </c>
      <c r="E26" s="34">
        <v>4054.9041674099994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177">
        <v>26593.342659887265</v>
      </c>
    </row>
    <row r="27" spans="1:13" ht="21" hidden="1">
      <c r="A27" s="32">
        <v>2548</v>
      </c>
      <c r="B27" s="33" t="s">
        <v>317</v>
      </c>
      <c r="C27" s="34">
        <v>7977.7991317500018</v>
      </c>
      <c r="D27" s="34">
        <v>0</v>
      </c>
      <c r="E27" s="34">
        <v>6157.1087104899989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177">
        <v>27522.121653687391</v>
      </c>
    </row>
    <row r="28" spans="1:13" ht="21" hidden="1">
      <c r="A28" s="32">
        <v>2549</v>
      </c>
      <c r="B28" s="33" t="s">
        <v>318</v>
      </c>
      <c r="C28" s="34">
        <v>1607.28942061</v>
      </c>
      <c r="D28" s="34">
        <v>0</v>
      </c>
      <c r="E28" s="34">
        <v>6653.345420749999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177">
        <v>29368.059704791543</v>
      </c>
    </row>
    <row r="29" spans="1:13" ht="21" hidden="1">
      <c r="A29" s="32">
        <v>2550</v>
      </c>
      <c r="B29" s="33" t="s">
        <v>319</v>
      </c>
      <c r="C29" s="34">
        <v>8311.6046796800001</v>
      </c>
      <c r="D29" s="34">
        <v>0</v>
      </c>
      <c r="E29" s="34">
        <v>8981.1173319299996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177">
        <v>39330.327313403614</v>
      </c>
    </row>
    <row r="30" spans="1:13" ht="21" hidden="1">
      <c r="A30" s="32">
        <v>2551</v>
      </c>
      <c r="B30" s="33" t="s">
        <v>320</v>
      </c>
      <c r="C30" s="34">
        <v>10753.726496949999</v>
      </c>
      <c r="D30" s="34">
        <v>0</v>
      </c>
      <c r="E30" s="34">
        <v>13005.029995880001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177">
        <v>39072.261565579996</v>
      </c>
    </row>
    <row r="31" spans="1:13" ht="21" hidden="1">
      <c r="A31" s="181">
        <v>2552</v>
      </c>
      <c r="B31" s="182" t="s">
        <v>321</v>
      </c>
      <c r="C31" s="183">
        <v>11153.5453008</v>
      </c>
      <c r="D31" s="559">
        <v>0</v>
      </c>
      <c r="E31" s="183">
        <v>19314.850674759611</v>
      </c>
      <c r="F31" s="487">
        <v>0</v>
      </c>
      <c r="G31" s="487">
        <v>0</v>
      </c>
      <c r="H31" s="487">
        <v>0</v>
      </c>
      <c r="I31" s="221">
        <v>0</v>
      </c>
      <c r="J31" s="487">
        <v>0</v>
      </c>
      <c r="K31" s="487">
        <v>0</v>
      </c>
      <c r="L31" s="487">
        <v>0</v>
      </c>
      <c r="M31" s="490">
        <v>30468.395975559612</v>
      </c>
    </row>
    <row r="32" spans="1:13" ht="36" hidden="1" customHeight="1">
      <c r="A32" s="60">
        <v>2553</v>
      </c>
      <c r="B32" s="61" t="s">
        <v>322</v>
      </c>
      <c r="C32" s="62">
        <v>6955.6449863400003</v>
      </c>
      <c r="D32" s="221">
        <v>0</v>
      </c>
      <c r="E32" s="62">
        <v>22450.303273448102</v>
      </c>
      <c r="F32" s="487">
        <v>0</v>
      </c>
      <c r="G32" s="487">
        <v>0</v>
      </c>
      <c r="H32" s="487">
        <v>0</v>
      </c>
      <c r="I32" s="221">
        <v>0</v>
      </c>
      <c r="J32" s="487">
        <v>0</v>
      </c>
      <c r="K32" s="487">
        <v>0</v>
      </c>
      <c r="L32" s="487">
        <v>0</v>
      </c>
      <c r="M32" s="491">
        <v>29405.948259788103</v>
      </c>
    </row>
    <row r="33" spans="1:13" ht="36" hidden="1" customHeight="1">
      <c r="A33" s="60">
        <v>2554</v>
      </c>
      <c r="B33" s="63" t="s">
        <v>323</v>
      </c>
      <c r="C33" s="62">
        <v>9767</v>
      </c>
      <c r="D33" s="221">
        <v>0</v>
      </c>
      <c r="E33" s="62">
        <v>20921</v>
      </c>
      <c r="F33" s="487">
        <v>0</v>
      </c>
      <c r="G33" s="487">
        <v>0</v>
      </c>
      <c r="H33" s="487">
        <v>0</v>
      </c>
      <c r="I33" s="221">
        <v>0</v>
      </c>
      <c r="J33" s="487">
        <v>0</v>
      </c>
      <c r="K33" s="487">
        <v>0</v>
      </c>
      <c r="L33" s="487">
        <v>0</v>
      </c>
      <c r="M33" s="166">
        <v>30688</v>
      </c>
    </row>
    <row r="34" spans="1:13" ht="36" hidden="1" customHeight="1">
      <c r="A34" s="60">
        <v>2555</v>
      </c>
      <c r="B34" s="63" t="s">
        <v>324</v>
      </c>
      <c r="C34" s="62">
        <v>16845</v>
      </c>
      <c r="D34" s="221">
        <v>0</v>
      </c>
      <c r="E34" s="62">
        <v>30401</v>
      </c>
      <c r="F34" s="487">
        <v>0</v>
      </c>
      <c r="G34" s="487">
        <v>0</v>
      </c>
      <c r="H34" s="487">
        <v>0</v>
      </c>
      <c r="I34" s="221">
        <v>0</v>
      </c>
      <c r="J34" s="487">
        <v>0</v>
      </c>
      <c r="K34" s="487">
        <v>0</v>
      </c>
      <c r="L34" s="487">
        <v>0</v>
      </c>
      <c r="M34" s="166">
        <v>47246</v>
      </c>
    </row>
    <row r="35" spans="1:13" ht="36" hidden="1" customHeight="1">
      <c r="A35" s="60">
        <v>2556</v>
      </c>
      <c r="B35" s="63" t="s">
        <v>325</v>
      </c>
      <c r="C35" s="64">
        <v>14344.772643719998</v>
      </c>
      <c r="D35" s="221">
        <v>0</v>
      </c>
      <c r="E35" s="62">
        <v>38070.693660439996</v>
      </c>
      <c r="F35" s="487">
        <v>0</v>
      </c>
      <c r="G35" s="487">
        <v>0</v>
      </c>
      <c r="H35" s="487">
        <v>0</v>
      </c>
      <c r="I35" s="221">
        <v>0</v>
      </c>
      <c r="J35" s="487">
        <v>0</v>
      </c>
      <c r="K35" s="487">
        <v>0</v>
      </c>
      <c r="L35" s="487">
        <v>0</v>
      </c>
      <c r="M35" s="166">
        <v>52415.466304159992</v>
      </c>
    </row>
    <row r="36" spans="1:13" ht="36" hidden="1" customHeight="1">
      <c r="A36" s="60">
        <v>2557</v>
      </c>
      <c r="B36" s="63" t="s">
        <v>326</v>
      </c>
      <c r="C36" s="64">
        <v>24740.276307300002</v>
      </c>
      <c r="D36" s="221">
        <v>0</v>
      </c>
      <c r="E36" s="62">
        <v>36080.147463438225</v>
      </c>
      <c r="F36" s="487">
        <v>0</v>
      </c>
      <c r="G36" s="487">
        <v>0</v>
      </c>
      <c r="H36" s="487">
        <v>0</v>
      </c>
      <c r="I36" s="221">
        <v>0</v>
      </c>
      <c r="J36" s="487">
        <v>0</v>
      </c>
      <c r="K36" s="487">
        <v>0</v>
      </c>
      <c r="L36" s="487">
        <v>0</v>
      </c>
      <c r="M36" s="166">
        <v>60820.423770738227</v>
      </c>
    </row>
    <row r="37" spans="1:13" ht="36" hidden="1" customHeight="1">
      <c r="A37" s="60">
        <v>2558</v>
      </c>
      <c r="B37" s="63" t="s">
        <v>329</v>
      </c>
      <c r="C37" s="187">
        <v>12157.65641028</v>
      </c>
      <c r="D37" s="556">
        <v>0</v>
      </c>
      <c r="E37" s="187">
        <v>30779.562304855001</v>
      </c>
      <c r="F37" s="555">
        <v>39.341760799999996</v>
      </c>
      <c r="G37" s="555">
        <v>2544.1190237799997</v>
      </c>
      <c r="H37" s="555">
        <v>14.167900770000001</v>
      </c>
      <c r="I37" s="165">
        <v>0</v>
      </c>
      <c r="J37" s="194">
        <v>2332.1698949702272</v>
      </c>
      <c r="K37" s="194">
        <v>318.08840406824413</v>
      </c>
      <c r="L37" s="194">
        <v>2879.2922384499998</v>
      </c>
      <c r="M37" s="166">
        <v>51064.397937973466</v>
      </c>
    </row>
    <row r="38" spans="1:13" ht="36" customHeight="1">
      <c r="A38" s="60">
        <v>2559</v>
      </c>
      <c r="B38" s="63" t="s">
        <v>765</v>
      </c>
      <c r="C38" s="187">
        <v>12777.223830905512</v>
      </c>
      <c r="D38" s="556">
        <v>0</v>
      </c>
      <c r="E38" s="187">
        <v>30126.291563304974</v>
      </c>
      <c r="F38" s="555">
        <v>51.122679229999996</v>
      </c>
      <c r="G38" s="555">
        <v>1088.8360895099997</v>
      </c>
      <c r="H38" s="555">
        <v>206.68480839000003</v>
      </c>
      <c r="I38" s="165">
        <v>0</v>
      </c>
      <c r="J38" s="194">
        <v>2261.5252556418145</v>
      </c>
      <c r="K38" s="194">
        <v>358.66661431938127</v>
      </c>
      <c r="L38" s="194">
        <v>2567.0406782600003</v>
      </c>
      <c r="M38" s="166">
        <v>49437.391519561672</v>
      </c>
    </row>
    <row r="39" spans="1:13" ht="36" customHeight="1">
      <c r="A39" s="60">
        <v>2560</v>
      </c>
      <c r="B39" s="63" t="s">
        <v>772</v>
      </c>
      <c r="C39" s="187">
        <v>16754.283885094253</v>
      </c>
      <c r="D39" s="556">
        <v>0</v>
      </c>
      <c r="E39" s="187">
        <v>33453.934102940635</v>
      </c>
      <c r="F39" s="555">
        <v>552.13429496000003</v>
      </c>
      <c r="G39" s="555">
        <v>5871.2706240739999</v>
      </c>
      <c r="H39" s="555">
        <v>123.2436745</v>
      </c>
      <c r="I39" s="165">
        <v>0</v>
      </c>
      <c r="J39" s="194">
        <v>1935.7881931320594</v>
      </c>
      <c r="K39" s="194">
        <v>414.27109182731152</v>
      </c>
      <c r="L39" s="194">
        <v>2449.7302925200001</v>
      </c>
      <c r="M39" s="166">
        <v>61554.65615904826</v>
      </c>
    </row>
    <row r="40" spans="1:13" ht="36" customHeight="1">
      <c r="A40" s="60">
        <v>2561</v>
      </c>
      <c r="B40" s="63" t="s">
        <v>786</v>
      </c>
      <c r="C40" s="187">
        <v>22476.285879492822</v>
      </c>
      <c r="D40" s="556">
        <v>0</v>
      </c>
      <c r="E40" s="187">
        <v>33405.934621290988</v>
      </c>
      <c r="F40" s="555">
        <v>316.55085140999995</v>
      </c>
      <c r="G40" s="555">
        <v>18765.711159579994</v>
      </c>
      <c r="H40" s="555">
        <v>28.49849051</v>
      </c>
      <c r="I40" s="165">
        <v>0</v>
      </c>
      <c r="J40" s="194">
        <v>3670.9993141622845</v>
      </c>
      <c r="K40" s="194">
        <v>622.26795809038356</v>
      </c>
      <c r="L40" s="194">
        <v>3446.0788891799998</v>
      </c>
      <c r="M40" s="166">
        <v>82732.327163716458</v>
      </c>
    </row>
    <row r="41" spans="1:13" ht="36" customHeight="1">
      <c r="A41" s="60">
        <v>2562</v>
      </c>
      <c r="B41" s="63" t="s">
        <v>797</v>
      </c>
      <c r="C41" s="187">
        <v>19678.600453804254</v>
      </c>
      <c r="D41" s="556">
        <v>0</v>
      </c>
      <c r="E41" s="187">
        <v>31771.950172270004</v>
      </c>
      <c r="F41" s="555">
        <v>273.77151147000001</v>
      </c>
      <c r="G41" s="555">
        <v>6622.9976135699999</v>
      </c>
      <c r="H41" s="555">
        <v>7.00975707</v>
      </c>
      <c r="I41" s="165">
        <v>0</v>
      </c>
      <c r="J41" s="194">
        <v>4522.9872455400009</v>
      </c>
      <c r="K41" s="194">
        <v>614.83608976999994</v>
      </c>
      <c r="L41" s="194">
        <v>4410.2287752887996</v>
      </c>
      <c r="M41" s="166">
        <v>67902.381618783053</v>
      </c>
    </row>
    <row r="42" spans="1:13" ht="36" customHeight="1">
      <c r="A42" s="65">
        <v>2563</v>
      </c>
      <c r="B42" s="66" t="s">
        <v>855</v>
      </c>
      <c r="C42" s="188">
        <v>9866.4536623400163</v>
      </c>
      <c r="D42" s="188">
        <v>0</v>
      </c>
      <c r="E42" s="188">
        <v>28613.438790594853</v>
      </c>
      <c r="F42" s="188">
        <v>142.13940503000001</v>
      </c>
      <c r="G42" s="188">
        <v>5769.8683705599906</v>
      </c>
      <c r="H42" s="188">
        <v>359.50216197000003</v>
      </c>
      <c r="I42" s="558">
        <v>0</v>
      </c>
      <c r="J42" s="558">
        <v>5554.9406065900002</v>
      </c>
      <c r="K42" s="558">
        <v>349.16144426</v>
      </c>
      <c r="L42" s="558">
        <v>4884.9582766499998</v>
      </c>
      <c r="M42" s="614">
        <v>55540.462717994866</v>
      </c>
    </row>
    <row r="43" spans="1:13" ht="21">
      <c r="A43" s="39"/>
      <c r="B43" s="68"/>
      <c r="C43" s="35"/>
      <c r="D43" s="35"/>
      <c r="E43" s="35"/>
      <c r="F43" s="35"/>
      <c r="G43" s="35"/>
      <c r="H43" s="35"/>
      <c r="I43" s="35"/>
      <c r="J43" s="38"/>
      <c r="K43" s="38"/>
      <c r="L43" s="38"/>
      <c r="M43" s="38"/>
    </row>
    <row r="44" spans="1:13" ht="2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5" spans="1:13" ht="2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</sheetData>
  <mergeCells count="8">
    <mergeCell ref="A1:M1"/>
    <mergeCell ref="A2:M2"/>
    <mergeCell ref="J3:M3"/>
    <mergeCell ref="A4:B6"/>
    <mergeCell ref="C4:M4"/>
    <mergeCell ref="C5:I5"/>
    <mergeCell ref="J5:L5"/>
    <mergeCell ref="M5:M6"/>
  </mergeCells>
  <phoneticPr fontId="100" type="noConversion"/>
  <pageMargins left="0.25" right="0.25" top="0.75" bottom="0.75" header="0.3" footer="0.3"/>
  <pageSetup paperSize="9" scale="84" orientation="landscape" horizontalDpi="200" verticalDpi="200" r:id="rId1"/>
  <headerFooter>
    <oddFooter>&amp;C&amp;16 40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0.79998168889431442"/>
    <pageSetUpPr fitToPage="1"/>
  </sheetPr>
  <dimension ref="A1:S34"/>
  <sheetViews>
    <sheetView view="pageBreakPreview" zoomScaleNormal="90" zoomScaleSheetLayoutView="100" workbookViewId="0">
      <pane xSplit="1" ySplit="6" topLeftCell="B7" activePane="bottomRight" state="frozen"/>
      <selection activeCell="O18" sqref="O18"/>
      <selection pane="topRight" activeCell="O18" sqref="O18"/>
      <selection pane="bottomLeft" activeCell="O18" sqref="O18"/>
      <selection pane="bottomRight" activeCell="G16" sqref="G16"/>
    </sheetView>
  </sheetViews>
  <sheetFormatPr defaultRowHeight="21"/>
  <cols>
    <col min="1" max="1" width="13.85546875" style="50" customWidth="1"/>
    <col min="2" max="7" width="17.7109375" style="50" customWidth="1"/>
    <col min="8" max="8" width="15.7109375" style="50" customWidth="1"/>
    <col min="9" max="9" width="20.140625" style="50" bestFit="1" customWidth="1"/>
    <col min="10" max="11" width="18.7109375" style="50" customWidth="1"/>
    <col min="12" max="12" width="15.7109375" style="50" customWidth="1"/>
    <col min="13" max="13" width="17.5703125" style="50" customWidth="1"/>
    <col min="14" max="14" width="10.42578125" style="50" customWidth="1"/>
    <col min="15" max="15" width="7.85546875" style="50" customWidth="1"/>
    <col min="16" max="16" width="20.7109375" style="50" customWidth="1"/>
    <col min="17" max="17" width="13.85546875" style="50" bestFit="1" customWidth="1"/>
    <col min="18" max="18" width="24.42578125" style="50" customWidth="1"/>
    <col min="19" max="19" width="15.28515625" style="50" bestFit="1" customWidth="1"/>
    <col min="20" max="20" width="15" style="50" bestFit="1" customWidth="1"/>
    <col min="21" max="253" width="9" style="50"/>
    <col min="254" max="254" width="9.5703125" style="50" customWidth="1"/>
    <col min="255" max="255" width="20.28515625" style="50" customWidth="1"/>
    <col min="256" max="256" width="18.42578125" style="50" customWidth="1"/>
    <col min="257" max="257" width="18.28515625" style="50" customWidth="1"/>
    <col min="258" max="258" width="16" style="50" customWidth="1"/>
    <col min="259" max="259" width="18" style="50" customWidth="1"/>
    <col min="260" max="260" width="22.42578125" style="50" customWidth="1"/>
    <col min="261" max="261" width="20.28515625" style="50" customWidth="1"/>
    <col min="262" max="263" width="18.7109375" style="50" customWidth="1"/>
    <col min="264" max="264" width="22.5703125" style="50" customWidth="1"/>
    <col min="265" max="266" width="21.140625" style="50" customWidth="1"/>
    <col min="267" max="267" width="13.42578125" style="50" customWidth="1"/>
    <col min="268" max="268" width="15.85546875" style="50" customWidth="1"/>
    <col min="269" max="269" width="17.7109375" style="50" customWidth="1"/>
    <col min="270" max="270" width="10.42578125" style="50" customWidth="1"/>
    <col min="271" max="509" width="9" style="50"/>
    <col min="510" max="510" width="9.5703125" style="50" customWidth="1"/>
    <col min="511" max="511" width="20.28515625" style="50" customWidth="1"/>
    <col min="512" max="512" width="18.42578125" style="50" customWidth="1"/>
    <col min="513" max="513" width="18.28515625" style="50" customWidth="1"/>
    <col min="514" max="514" width="16" style="50" customWidth="1"/>
    <col min="515" max="515" width="18" style="50" customWidth="1"/>
    <col min="516" max="516" width="22.42578125" style="50" customWidth="1"/>
    <col min="517" max="517" width="20.28515625" style="50" customWidth="1"/>
    <col min="518" max="519" width="18.7109375" style="50" customWidth="1"/>
    <col min="520" max="520" width="22.5703125" style="50" customWidth="1"/>
    <col min="521" max="522" width="21.140625" style="50" customWidth="1"/>
    <col min="523" max="523" width="13.42578125" style="50" customWidth="1"/>
    <col min="524" max="524" width="15.85546875" style="50" customWidth="1"/>
    <col min="525" max="525" width="17.7109375" style="50" customWidth="1"/>
    <col min="526" max="526" width="10.42578125" style="50" customWidth="1"/>
    <col min="527" max="765" width="9" style="50"/>
    <col min="766" max="766" width="9.5703125" style="50" customWidth="1"/>
    <col min="767" max="767" width="20.28515625" style="50" customWidth="1"/>
    <col min="768" max="768" width="18.42578125" style="50" customWidth="1"/>
    <col min="769" max="769" width="18.28515625" style="50" customWidth="1"/>
    <col min="770" max="770" width="16" style="50" customWidth="1"/>
    <col min="771" max="771" width="18" style="50" customWidth="1"/>
    <col min="772" max="772" width="22.42578125" style="50" customWidth="1"/>
    <col min="773" max="773" width="20.28515625" style="50" customWidth="1"/>
    <col min="774" max="775" width="18.7109375" style="50" customWidth="1"/>
    <col min="776" max="776" width="22.5703125" style="50" customWidth="1"/>
    <col min="777" max="778" width="21.140625" style="50" customWidth="1"/>
    <col min="779" max="779" width="13.42578125" style="50" customWidth="1"/>
    <col min="780" max="780" width="15.85546875" style="50" customWidth="1"/>
    <col min="781" max="781" width="17.7109375" style="50" customWidth="1"/>
    <col min="782" max="782" width="10.42578125" style="50" customWidth="1"/>
    <col min="783" max="1021" width="9" style="50"/>
    <col min="1022" max="1022" width="9.5703125" style="50" customWidth="1"/>
    <col min="1023" max="1023" width="20.28515625" style="50" customWidth="1"/>
    <col min="1024" max="1024" width="18.42578125" style="50" customWidth="1"/>
    <col min="1025" max="1025" width="18.28515625" style="50" customWidth="1"/>
    <col min="1026" max="1026" width="16" style="50" customWidth="1"/>
    <col min="1027" max="1027" width="18" style="50" customWidth="1"/>
    <col min="1028" max="1028" width="22.42578125" style="50" customWidth="1"/>
    <col min="1029" max="1029" width="20.28515625" style="50" customWidth="1"/>
    <col min="1030" max="1031" width="18.7109375" style="50" customWidth="1"/>
    <col min="1032" max="1032" width="22.5703125" style="50" customWidth="1"/>
    <col min="1033" max="1034" width="21.140625" style="50" customWidth="1"/>
    <col min="1035" max="1035" width="13.42578125" style="50" customWidth="1"/>
    <col min="1036" max="1036" width="15.85546875" style="50" customWidth="1"/>
    <col min="1037" max="1037" width="17.7109375" style="50" customWidth="1"/>
    <col min="1038" max="1038" width="10.42578125" style="50" customWidth="1"/>
    <col min="1039" max="1277" width="9" style="50"/>
    <col min="1278" max="1278" width="9.5703125" style="50" customWidth="1"/>
    <col min="1279" max="1279" width="20.28515625" style="50" customWidth="1"/>
    <col min="1280" max="1280" width="18.42578125" style="50" customWidth="1"/>
    <col min="1281" max="1281" width="18.28515625" style="50" customWidth="1"/>
    <col min="1282" max="1282" width="16" style="50" customWidth="1"/>
    <col min="1283" max="1283" width="18" style="50" customWidth="1"/>
    <col min="1284" max="1284" width="22.42578125" style="50" customWidth="1"/>
    <col min="1285" max="1285" width="20.28515625" style="50" customWidth="1"/>
    <col min="1286" max="1287" width="18.7109375" style="50" customWidth="1"/>
    <col min="1288" max="1288" width="22.5703125" style="50" customWidth="1"/>
    <col min="1289" max="1290" width="21.140625" style="50" customWidth="1"/>
    <col min="1291" max="1291" width="13.42578125" style="50" customWidth="1"/>
    <col min="1292" max="1292" width="15.85546875" style="50" customWidth="1"/>
    <col min="1293" max="1293" width="17.7109375" style="50" customWidth="1"/>
    <col min="1294" max="1294" width="10.42578125" style="50" customWidth="1"/>
    <col min="1295" max="1533" width="9" style="50"/>
    <col min="1534" max="1534" width="9.5703125" style="50" customWidth="1"/>
    <col min="1535" max="1535" width="20.28515625" style="50" customWidth="1"/>
    <col min="1536" max="1536" width="18.42578125" style="50" customWidth="1"/>
    <col min="1537" max="1537" width="18.28515625" style="50" customWidth="1"/>
    <col min="1538" max="1538" width="16" style="50" customWidth="1"/>
    <col min="1539" max="1539" width="18" style="50" customWidth="1"/>
    <col min="1540" max="1540" width="22.42578125" style="50" customWidth="1"/>
    <col min="1541" max="1541" width="20.28515625" style="50" customWidth="1"/>
    <col min="1542" max="1543" width="18.7109375" style="50" customWidth="1"/>
    <col min="1544" max="1544" width="22.5703125" style="50" customWidth="1"/>
    <col min="1545" max="1546" width="21.140625" style="50" customWidth="1"/>
    <col min="1547" max="1547" width="13.42578125" style="50" customWidth="1"/>
    <col min="1548" max="1548" width="15.85546875" style="50" customWidth="1"/>
    <col min="1549" max="1549" width="17.7109375" style="50" customWidth="1"/>
    <col min="1550" max="1550" width="10.42578125" style="50" customWidth="1"/>
    <col min="1551" max="1789" width="9" style="50"/>
    <col min="1790" max="1790" width="9.5703125" style="50" customWidth="1"/>
    <col min="1791" max="1791" width="20.28515625" style="50" customWidth="1"/>
    <col min="1792" max="1792" width="18.42578125" style="50" customWidth="1"/>
    <col min="1793" max="1793" width="18.28515625" style="50" customWidth="1"/>
    <col min="1794" max="1794" width="16" style="50" customWidth="1"/>
    <col min="1795" max="1795" width="18" style="50" customWidth="1"/>
    <col min="1796" max="1796" width="22.42578125" style="50" customWidth="1"/>
    <col min="1797" max="1797" width="20.28515625" style="50" customWidth="1"/>
    <col min="1798" max="1799" width="18.7109375" style="50" customWidth="1"/>
    <col min="1800" max="1800" width="22.5703125" style="50" customWidth="1"/>
    <col min="1801" max="1802" width="21.140625" style="50" customWidth="1"/>
    <col min="1803" max="1803" width="13.42578125" style="50" customWidth="1"/>
    <col min="1804" max="1804" width="15.85546875" style="50" customWidth="1"/>
    <col min="1805" max="1805" width="17.7109375" style="50" customWidth="1"/>
    <col min="1806" max="1806" width="10.42578125" style="50" customWidth="1"/>
    <col min="1807" max="2045" width="9" style="50"/>
    <col min="2046" max="2046" width="9.5703125" style="50" customWidth="1"/>
    <col min="2047" max="2047" width="20.28515625" style="50" customWidth="1"/>
    <col min="2048" max="2048" width="18.42578125" style="50" customWidth="1"/>
    <col min="2049" max="2049" width="18.28515625" style="50" customWidth="1"/>
    <col min="2050" max="2050" width="16" style="50" customWidth="1"/>
    <col min="2051" max="2051" width="18" style="50" customWidth="1"/>
    <col min="2052" max="2052" width="22.42578125" style="50" customWidth="1"/>
    <col min="2053" max="2053" width="20.28515625" style="50" customWidth="1"/>
    <col min="2054" max="2055" width="18.7109375" style="50" customWidth="1"/>
    <col min="2056" max="2056" width="22.5703125" style="50" customWidth="1"/>
    <col min="2057" max="2058" width="21.140625" style="50" customWidth="1"/>
    <col min="2059" max="2059" width="13.42578125" style="50" customWidth="1"/>
    <col min="2060" max="2060" width="15.85546875" style="50" customWidth="1"/>
    <col min="2061" max="2061" width="17.7109375" style="50" customWidth="1"/>
    <col min="2062" max="2062" width="10.42578125" style="50" customWidth="1"/>
    <col min="2063" max="2301" width="9" style="50"/>
    <col min="2302" max="2302" width="9.5703125" style="50" customWidth="1"/>
    <col min="2303" max="2303" width="20.28515625" style="50" customWidth="1"/>
    <col min="2304" max="2304" width="18.42578125" style="50" customWidth="1"/>
    <col min="2305" max="2305" width="18.28515625" style="50" customWidth="1"/>
    <col min="2306" max="2306" width="16" style="50" customWidth="1"/>
    <col min="2307" max="2307" width="18" style="50" customWidth="1"/>
    <col min="2308" max="2308" width="22.42578125" style="50" customWidth="1"/>
    <col min="2309" max="2309" width="20.28515625" style="50" customWidth="1"/>
    <col min="2310" max="2311" width="18.7109375" style="50" customWidth="1"/>
    <col min="2312" max="2312" width="22.5703125" style="50" customWidth="1"/>
    <col min="2313" max="2314" width="21.140625" style="50" customWidth="1"/>
    <col min="2315" max="2315" width="13.42578125" style="50" customWidth="1"/>
    <col min="2316" max="2316" width="15.85546875" style="50" customWidth="1"/>
    <col min="2317" max="2317" width="17.7109375" style="50" customWidth="1"/>
    <col min="2318" max="2318" width="10.42578125" style="50" customWidth="1"/>
    <col min="2319" max="2557" width="9" style="50"/>
    <col min="2558" max="2558" width="9.5703125" style="50" customWidth="1"/>
    <col min="2559" max="2559" width="20.28515625" style="50" customWidth="1"/>
    <col min="2560" max="2560" width="18.42578125" style="50" customWidth="1"/>
    <col min="2561" max="2561" width="18.28515625" style="50" customWidth="1"/>
    <col min="2562" max="2562" width="16" style="50" customWidth="1"/>
    <col min="2563" max="2563" width="18" style="50" customWidth="1"/>
    <col min="2564" max="2564" width="22.42578125" style="50" customWidth="1"/>
    <col min="2565" max="2565" width="20.28515625" style="50" customWidth="1"/>
    <col min="2566" max="2567" width="18.7109375" style="50" customWidth="1"/>
    <col min="2568" max="2568" width="22.5703125" style="50" customWidth="1"/>
    <col min="2569" max="2570" width="21.140625" style="50" customWidth="1"/>
    <col min="2571" max="2571" width="13.42578125" style="50" customWidth="1"/>
    <col min="2572" max="2572" width="15.85546875" style="50" customWidth="1"/>
    <col min="2573" max="2573" width="17.7109375" style="50" customWidth="1"/>
    <col min="2574" max="2574" width="10.42578125" style="50" customWidth="1"/>
    <col min="2575" max="2813" width="9" style="50"/>
    <col min="2814" max="2814" width="9.5703125" style="50" customWidth="1"/>
    <col min="2815" max="2815" width="20.28515625" style="50" customWidth="1"/>
    <col min="2816" max="2816" width="18.42578125" style="50" customWidth="1"/>
    <col min="2817" max="2817" width="18.28515625" style="50" customWidth="1"/>
    <col min="2818" max="2818" width="16" style="50" customWidth="1"/>
    <col min="2819" max="2819" width="18" style="50" customWidth="1"/>
    <col min="2820" max="2820" width="22.42578125" style="50" customWidth="1"/>
    <col min="2821" max="2821" width="20.28515625" style="50" customWidth="1"/>
    <col min="2822" max="2823" width="18.7109375" style="50" customWidth="1"/>
    <col min="2824" max="2824" width="22.5703125" style="50" customWidth="1"/>
    <col min="2825" max="2826" width="21.140625" style="50" customWidth="1"/>
    <col min="2827" max="2827" width="13.42578125" style="50" customWidth="1"/>
    <col min="2828" max="2828" width="15.85546875" style="50" customWidth="1"/>
    <col min="2829" max="2829" width="17.7109375" style="50" customWidth="1"/>
    <col min="2830" max="2830" width="10.42578125" style="50" customWidth="1"/>
    <col min="2831" max="3069" width="9" style="50"/>
    <col min="3070" max="3070" width="9.5703125" style="50" customWidth="1"/>
    <col min="3071" max="3071" width="20.28515625" style="50" customWidth="1"/>
    <col min="3072" max="3072" width="18.42578125" style="50" customWidth="1"/>
    <col min="3073" max="3073" width="18.28515625" style="50" customWidth="1"/>
    <col min="3074" max="3074" width="16" style="50" customWidth="1"/>
    <col min="3075" max="3075" width="18" style="50" customWidth="1"/>
    <col min="3076" max="3076" width="22.42578125" style="50" customWidth="1"/>
    <col min="3077" max="3077" width="20.28515625" style="50" customWidth="1"/>
    <col min="3078" max="3079" width="18.7109375" style="50" customWidth="1"/>
    <col min="3080" max="3080" width="22.5703125" style="50" customWidth="1"/>
    <col min="3081" max="3082" width="21.140625" style="50" customWidth="1"/>
    <col min="3083" max="3083" width="13.42578125" style="50" customWidth="1"/>
    <col min="3084" max="3084" width="15.85546875" style="50" customWidth="1"/>
    <col min="3085" max="3085" width="17.7109375" style="50" customWidth="1"/>
    <col min="3086" max="3086" width="10.42578125" style="50" customWidth="1"/>
    <col min="3087" max="3325" width="9" style="50"/>
    <col min="3326" max="3326" width="9.5703125" style="50" customWidth="1"/>
    <col min="3327" max="3327" width="20.28515625" style="50" customWidth="1"/>
    <col min="3328" max="3328" width="18.42578125" style="50" customWidth="1"/>
    <col min="3329" max="3329" width="18.28515625" style="50" customWidth="1"/>
    <col min="3330" max="3330" width="16" style="50" customWidth="1"/>
    <col min="3331" max="3331" width="18" style="50" customWidth="1"/>
    <col min="3332" max="3332" width="22.42578125" style="50" customWidth="1"/>
    <col min="3333" max="3333" width="20.28515625" style="50" customWidth="1"/>
    <col min="3334" max="3335" width="18.7109375" style="50" customWidth="1"/>
    <col min="3336" max="3336" width="22.5703125" style="50" customWidth="1"/>
    <col min="3337" max="3338" width="21.140625" style="50" customWidth="1"/>
    <col min="3339" max="3339" width="13.42578125" style="50" customWidth="1"/>
    <col min="3340" max="3340" width="15.85546875" style="50" customWidth="1"/>
    <col min="3341" max="3341" width="17.7109375" style="50" customWidth="1"/>
    <col min="3342" max="3342" width="10.42578125" style="50" customWidth="1"/>
    <col min="3343" max="3581" width="9" style="50"/>
    <col min="3582" max="3582" width="9.5703125" style="50" customWidth="1"/>
    <col min="3583" max="3583" width="20.28515625" style="50" customWidth="1"/>
    <col min="3584" max="3584" width="18.42578125" style="50" customWidth="1"/>
    <col min="3585" max="3585" width="18.28515625" style="50" customWidth="1"/>
    <col min="3586" max="3586" width="16" style="50" customWidth="1"/>
    <col min="3587" max="3587" width="18" style="50" customWidth="1"/>
    <col min="3588" max="3588" width="22.42578125" style="50" customWidth="1"/>
    <col min="3589" max="3589" width="20.28515625" style="50" customWidth="1"/>
    <col min="3590" max="3591" width="18.7109375" style="50" customWidth="1"/>
    <col min="3592" max="3592" width="22.5703125" style="50" customWidth="1"/>
    <col min="3593" max="3594" width="21.140625" style="50" customWidth="1"/>
    <col min="3595" max="3595" width="13.42578125" style="50" customWidth="1"/>
    <col min="3596" max="3596" width="15.85546875" style="50" customWidth="1"/>
    <col min="3597" max="3597" width="17.7109375" style="50" customWidth="1"/>
    <col min="3598" max="3598" width="10.42578125" style="50" customWidth="1"/>
    <col min="3599" max="3837" width="9" style="50"/>
    <col min="3838" max="3838" width="9.5703125" style="50" customWidth="1"/>
    <col min="3839" max="3839" width="20.28515625" style="50" customWidth="1"/>
    <col min="3840" max="3840" width="18.42578125" style="50" customWidth="1"/>
    <col min="3841" max="3841" width="18.28515625" style="50" customWidth="1"/>
    <col min="3842" max="3842" width="16" style="50" customWidth="1"/>
    <col min="3843" max="3843" width="18" style="50" customWidth="1"/>
    <col min="3844" max="3844" width="22.42578125" style="50" customWidth="1"/>
    <col min="3845" max="3845" width="20.28515625" style="50" customWidth="1"/>
    <col min="3846" max="3847" width="18.7109375" style="50" customWidth="1"/>
    <col min="3848" max="3848" width="22.5703125" style="50" customWidth="1"/>
    <col min="3849" max="3850" width="21.140625" style="50" customWidth="1"/>
    <col min="3851" max="3851" width="13.42578125" style="50" customWidth="1"/>
    <col min="3852" max="3852" width="15.85546875" style="50" customWidth="1"/>
    <col min="3853" max="3853" width="17.7109375" style="50" customWidth="1"/>
    <col min="3854" max="3854" width="10.42578125" style="50" customWidth="1"/>
    <col min="3855" max="4093" width="9" style="50"/>
    <col min="4094" max="4094" width="9.5703125" style="50" customWidth="1"/>
    <col min="4095" max="4095" width="20.28515625" style="50" customWidth="1"/>
    <col min="4096" max="4096" width="18.42578125" style="50" customWidth="1"/>
    <col min="4097" max="4097" width="18.28515625" style="50" customWidth="1"/>
    <col min="4098" max="4098" width="16" style="50" customWidth="1"/>
    <col min="4099" max="4099" width="18" style="50" customWidth="1"/>
    <col min="4100" max="4100" width="22.42578125" style="50" customWidth="1"/>
    <col min="4101" max="4101" width="20.28515625" style="50" customWidth="1"/>
    <col min="4102" max="4103" width="18.7109375" style="50" customWidth="1"/>
    <col min="4104" max="4104" width="22.5703125" style="50" customWidth="1"/>
    <col min="4105" max="4106" width="21.140625" style="50" customWidth="1"/>
    <col min="4107" max="4107" width="13.42578125" style="50" customWidth="1"/>
    <col min="4108" max="4108" width="15.85546875" style="50" customWidth="1"/>
    <col min="4109" max="4109" width="17.7109375" style="50" customWidth="1"/>
    <col min="4110" max="4110" width="10.42578125" style="50" customWidth="1"/>
    <col min="4111" max="4349" width="9" style="50"/>
    <col min="4350" max="4350" width="9.5703125" style="50" customWidth="1"/>
    <col min="4351" max="4351" width="20.28515625" style="50" customWidth="1"/>
    <col min="4352" max="4352" width="18.42578125" style="50" customWidth="1"/>
    <col min="4353" max="4353" width="18.28515625" style="50" customWidth="1"/>
    <col min="4354" max="4354" width="16" style="50" customWidth="1"/>
    <col min="4355" max="4355" width="18" style="50" customWidth="1"/>
    <col min="4356" max="4356" width="22.42578125" style="50" customWidth="1"/>
    <col min="4357" max="4357" width="20.28515625" style="50" customWidth="1"/>
    <col min="4358" max="4359" width="18.7109375" style="50" customWidth="1"/>
    <col min="4360" max="4360" width="22.5703125" style="50" customWidth="1"/>
    <col min="4361" max="4362" width="21.140625" style="50" customWidth="1"/>
    <col min="4363" max="4363" width="13.42578125" style="50" customWidth="1"/>
    <col min="4364" max="4364" width="15.85546875" style="50" customWidth="1"/>
    <col min="4365" max="4365" width="17.7109375" style="50" customWidth="1"/>
    <col min="4366" max="4366" width="10.42578125" style="50" customWidth="1"/>
    <col min="4367" max="4605" width="9" style="50"/>
    <col min="4606" max="4606" width="9.5703125" style="50" customWidth="1"/>
    <col min="4607" max="4607" width="20.28515625" style="50" customWidth="1"/>
    <col min="4608" max="4608" width="18.42578125" style="50" customWidth="1"/>
    <col min="4609" max="4609" width="18.28515625" style="50" customWidth="1"/>
    <col min="4610" max="4610" width="16" style="50" customWidth="1"/>
    <col min="4611" max="4611" width="18" style="50" customWidth="1"/>
    <col min="4612" max="4612" width="22.42578125" style="50" customWidth="1"/>
    <col min="4613" max="4613" width="20.28515625" style="50" customWidth="1"/>
    <col min="4614" max="4615" width="18.7109375" style="50" customWidth="1"/>
    <col min="4616" max="4616" width="22.5703125" style="50" customWidth="1"/>
    <col min="4617" max="4618" width="21.140625" style="50" customWidth="1"/>
    <col min="4619" max="4619" width="13.42578125" style="50" customWidth="1"/>
    <col min="4620" max="4620" width="15.85546875" style="50" customWidth="1"/>
    <col min="4621" max="4621" width="17.7109375" style="50" customWidth="1"/>
    <col min="4622" max="4622" width="10.42578125" style="50" customWidth="1"/>
    <col min="4623" max="4861" width="9" style="50"/>
    <col min="4862" max="4862" width="9.5703125" style="50" customWidth="1"/>
    <col min="4863" max="4863" width="20.28515625" style="50" customWidth="1"/>
    <col min="4864" max="4864" width="18.42578125" style="50" customWidth="1"/>
    <col min="4865" max="4865" width="18.28515625" style="50" customWidth="1"/>
    <col min="4866" max="4866" width="16" style="50" customWidth="1"/>
    <col min="4867" max="4867" width="18" style="50" customWidth="1"/>
    <col min="4868" max="4868" width="22.42578125" style="50" customWidth="1"/>
    <col min="4869" max="4869" width="20.28515625" style="50" customWidth="1"/>
    <col min="4870" max="4871" width="18.7109375" style="50" customWidth="1"/>
    <col min="4872" max="4872" width="22.5703125" style="50" customWidth="1"/>
    <col min="4873" max="4874" width="21.140625" style="50" customWidth="1"/>
    <col min="4875" max="4875" width="13.42578125" style="50" customWidth="1"/>
    <col min="4876" max="4876" width="15.85546875" style="50" customWidth="1"/>
    <col min="4877" max="4877" width="17.7109375" style="50" customWidth="1"/>
    <col min="4878" max="4878" width="10.42578125" style="50" customWidth="1"/>
    <col min="4879" max="5117" width="9" style="50"/>
    <col min="5118" max="5118" width="9.5703125" style="50" customWidth="1"/>
    <col min="5119" max="5119" width="20.28515625" style="50" customWidth="1"/>
    <col min="5120" max="5120" width="18.42578125" style="50" customWidth="1"/>
    <col min="5121" max="5121" width="18.28515625" style="50" customWidth="1"/>
    <col min="5122" max="5122" width="16" style="50" customWidth="1"/>
    <col min="5123" max="5123" width="18" style="50" customWidth="1"/>
    <col min="5124" max="5124" width="22.42578125" style="50" customWidth="1"/>
    <col min="5125" max="5125" width="20.28515625" style="50" customWidth="1"/>
    <col min="5126" max="5127" width="18.7109375" style="50" customWidth="1"/>
    <col min="5128" max="5128" width="22.5703125" style="50" customWidth="1"/>
    <col min="5129" max="5130" width="21.140625" style="50" customWidth="1"/>
    <col min="5131" max="5131" width="13.42578125" style="50" customWidth="1"/>
    <col min="5132" max="5132" width="15.85546875" style="50" customWidth="1"/>
    <col min="5133" max="5133" width="17.7109375" style="50" customWidth="1"/>
    <col min="5134" max="5134" width="10.42578125" style="50" customWidth="1"/>
    <col min="5135" max="5373" width="9" style="50"/>
    <col min="5374" max="5374" width="9.5703125" style="50" customWidth="1"/>
    <col min="5375" max="5375" width="20.28515625" style="50" customWidth="1"/>
    <col min="5376" max="5376" width="18.42578125" style="50" customWidth="1"/>
    <col min="5377" max="5377" width="18.28515625" style="50" customWidth="1"/>
    <col min="5378" max="5378" width="16" style="50" customWidth="1"/>
    <col min="5379" max="5379" width="18" style="50" customWidth="1"/>
    <col min="5380" max="5380" width="22.42578125" style="50" customWidth="1"/>
    <col min="5381" max="5381" width="20.28515625" style="50" customWidth="1"/>
    <col min="5382" max="5383" width="18.7109375" style="50" customWidth="1"/>
    <col min="5384" max="5384" width="22.5703125" style="50" customWidth="1"/>
    <col min="5385" max="5386" width="21.140625" style="50" customWidth="1"/>
    <col min="5387" max="5387" width="13.42578125" style="50" customWidth="1"/>
    <col min="5388" max="5388" width="15.85546875" style="50" customWidth="1"/>
    <col min="5389" max="5389" width="17.7109375" style="50" customWidth="1"/>
    <col min="5390" max="5390" width="10.42578125" style="50" customWidth="1"/>
    <col min="5391" max="5629" width="9" style="50"/>
    <col min="5630" max="5630" width="9.5703125" style="50" customWidth="1"/>
    <col min="5631" max="5631" width="20.28515625" style="50" customWidth="1"/>
    <col min="5632" max="5632" width="18.42578125" style="50" customWidth="1"/>
    <col min="5633" max="5633" width="18.28515625" style="50" customWidth="1"/>
    <col min="5634" max="5634" width="16" style="50" customWidth="1"/>
    <col min="5635" max="5635" width="18" style="50" customWidth="1"/>
    <col min="5636" max="5636" width="22.42578125" style="50" customWidth="1"/>
    <col min="5637" max="5637" width="20.28515625" style="50" customWidth="1"/>
    <col min="5638" max="5639" width="18.7109375" style="50" customWidth="1"/>
    <col min="5640" max="5640" width="22.5703125" style="50" customWidth="1"/>
    <col min="5641" max="5642" width="21.140625" style="50" customWidth="1"/>
    <col min="5643" max="5643" width="13.42578125" style="50" customWidth="1"/>
    <col min="5644" max="5644" width="15.85546875" style="50" customWidth="1"/>
    <col min="5645" max="5645" width="17.7109375" style="50" customWidth="1"/>
    <col min="5646" max="5646" width="10.42578125" style="50" customWidth="1"/>
    <col min="5647" max="5885" width="9" style="50"/>
    <col min="5886" max="5886" width="9.5703125" style="50" customWidth="1"/>
    <col min="5887" max="5887" width="20.28515625" style="50" customWidth="1"/>
    <col min="5888" max="5888" width="18.42578125" style="50" customWidth="1"/>
    <col min="5889" max="5889" width="18.28515625" style="50" customWidth="1"/>
    <col min="5890" max="5890" width="16" style="50" customWidth="1"/>
    <col min="5891" max="5891" width="18" style="50" customWidth="1"/>
    <col min="5892" max="5892" width="22.42578125" style="50" customWidth="1"/>
    <col min="5893" max="5893" width="20.28515625" style="50" customWidth="1"/>
    <col min="5894" max="5895" width="18.7109375" style="50" customWidth="1"/>
    <col min="5896" max="5896" width="22.5703125" style="50" customWidth="1"/>
    <col min="5897" max="5898" width="21.140625" style="50" customWidth="1"/>
    <col min="5899" max="5899" width="13.42578125" style="50" customWidth="1"/>
    <col min="5900" max="5900" width="15.85546875" style="50" customWidth="1"/>
    <col min="5901" max="5901" width="17.7109375" style="50" customWidth="1"/>
    <col min="5902" max="5902" width="10.42578125" style="50" customWidth="1"/>
    <col min="5903" max="6141" width="9" style="50"/>
    <col min="6142" max="6142" width="9.5703125" style="50" customWidth="1"/>
    <col min="6143" max="6143" width="20.28515625" style="50" customWidth="1"/>
    <col min="6144" max="6144" width="18.42578125" style="50" customWidth="1"/>
    <col min="6145" max="6145" width="18.28515625" style="50" customWidth="1"/>
    <col min="6146" max="6146" width="16" style="50" customWidth="1"/>
    <col min="6147" max="6147" width="18" style="50" customWidth="1"/>
    <col min="6148" max="6148" width="22.42578125" style="50" customWidth="1"/>
    <col min="6149" max="6149" width="20.28515625" style="50" customWidth="1"/>
    <col min="6150" max="6151" width="18.7109375" style="50" customWidth="1"/>
    <col min="6152" max="6152" width="22.5703125" style="50" customWidth="1"/>
    <col min="6153" max="6154" width="21.140625" style="50" customWidth="1"/>
    <col min="6155" max="6155" width="13.42578125" style="50" customWidth="1"/>
    <col min="6156" max="6156" width="15.85546875" style="50" customWidth="1"/>
    <col min="6157" max="6157" width="17.7109375" style="50" customWidth="1"/>
    <col min="6158" max="6158" width="10.42578125" style="50" customWidth="1"/>
    <col min="6159" max="6397" width="9" style="50"/>
    <col min="6398" max="6398" width="9.5703125" style="50" customWidth="1"/>
    <col min="6399" max="6399" width="20.28515625" style="50" customWidth="1"/>
    <col min="6400" max="6400" width="18.42578125" style="50" customWidth="1"/>
    <col min="6401" max="6401" width="18.28515625" style="50" customWidth="1"/>
    <col min="6402" max="6402" width="16" style="50" customWidth="1"/>
    <col min="6403" max="6403" width="18" style="50" customWidth="1"/>
    <col min="6404" max="6404" width="22.42578125" style="50" customWidth="1"/>
    <col min="6405" max="6405" width="20.28515625" style="50" customWidth="1"/>
    <col min="6406" max="6407" width="18.7109375" style="50" customWidth="1"/>
    <col min="6408" max="6408" width="22.5703125" style="50" customWidth="1"/>
    <col min="6409" max="6410" width="21.140625" style="50" customWidth="1"/>
    <col min="6411" max="6411" width="13.42578125" style="50" customWidth="1"/>
    <col min="6412" max="6412" width="15.85546875" style="50" customWidth="1"/>
    <col min="6413" max="6413" width="17.7109375" style="50" customWidth="1"/>
    <col min="6414" max="6414" width="10.42578125" style="50" customWidth="1"/>
    <col min="6415" max="6653" width="9" style="50"/>
    <col min="6654" max="6654" width="9.5703125" style="50" customWidth="1"/>
    <col min="6655" max="6655" width="20.28515625" style="50" customWidth="1"/>
    <col min="6656" max="6656" width="18.42578125" style="50" customWidth="1"/>
    <col min="6657" max="6657" width="18.28515625" style="50" customWidth="1"/>
    <col min="6658" max="6658" width="16" style="50" customWidth="1"/>
    <col min="6659" max="6659" width="18" style="50" customWidth="1"/>
    <col min="6660" max="6660" width="22.42578125" style="50" customWidth="1"/>
    <col min="6661" max="6661" width="20.28515625" style="50" customWidth="1"/>
    <col min="6662" max="6663" width="18.7109375" style="50" customWidth="1"/>
    <col min="6664" max="6664" width="22.5703125" style="50" customWidth="1"/>
    <col min="6665" max="6666" width="21.140625" style="50" customWidth="1"/>
    <col min="6667" max="6667" width="13.42578125" style="50" customWidth="1"/>
    <col min="6668" max="6668" width="15.85546875" style="50" customWidth="1"/>
    <col min="6669" max="6669" width="17.7109375" style="50" customWidth="1"/>
    <col min="6670" max="6670" width="10.42578125" style="50" customWidth="1"/>
    <col min="6671" max="6909" width="9" style="50"/>
    <col min="6910" max="6910" width="9.5703125" style="50" customWidth="1"/>
    <col min="6911" max="6911" width="20.28515625" style="50" customWidth="1"/>
    <col min="6912" max="6912" width="18.42578125" style="50" customWidth="1"/>
    <col min="6913" max="6913" width="18.28515625" style="50" customWidth="1"/>
    <col min="6914" max="6914" width="16" style="50" customWidth="1"/>
    <col min="6915" max="6915" width="18" style="50" customWidth="1"/>
    <col min="6916" max="6916" width="22.42578125" style="50" customWidth="1"/>
    <col min="6917" max="6917" width="20.28515625" style="50" customWidth="1"/>
    <col min="6918" max="6919" width="18.7109375" style="50" customWidth="1"/>
    <col min="6920" max="6920" width="22.5703125" style="50" customWidth="1"/>
    <col min="6921" max="6922" width="21.140625" style="50" customWidth="1"/>
    <col min="6923" max="6923" width="13.42578125" style="50" customWidth="1"/>
    <col min="6924" max="6924" width="15.85546875" style="50" customWidth="1"/>
    <col min="6925" max="6925" width="17.7109375" style="50" customWidth="1"/>
    <col min="6926" max="6926" width="10.42578125" style="50" customWidth="1"/>
    <col min="6927" max="7165" width="9" style="50"/>
    <col min="7166" max="7166" width="9.5703125" style="50" customWidth="1"/>
    <col min="7167" max="7167" width="20.28515625" style="50" customWidth="1"/>
    <col min="7168" max="7168" width="18.42578125" style="50" customWidth="1"/>
    <col min="7169" max="7169" width="18.28515625" style="50" customWidth="1"/>
    <col min="7170" max="7170" width="16" style="50" customWidth="1"/>
    <col min="7171" max="7171" width="18" style="50" customWidth="1"/>
    <col min="7172" max="7172" width="22.42578125" style="50" customWidth="1"/>
    <col min="7173" max="7173" width="20.28515625" style="50" customWidth="1"/>
    <col min="7174" max="7175" width="18.7109375" style="50" customWidth="1"/>
    <col min="7176" max="7176" width="22.5703125" style="50" customWidth="1"/>
    <col min="7177" max="7178" width="21.140625" style="50" customWidth="1"/>
    <col min="7179" max="7179" width="13.42578125" style="50" customWidth="1"/>
    <col min="7180" max="7180" width="15.85546875" style="50" customWidth="1"/>
    <col min="7181" max="7181" width="17.7109375" style="50" customWidth="1"/>
    <col min="7182" max="7182" width="10.42578125" style="50" customWidth="1"/>
    <col min="7183" max="7421" width="9" style="50"/>
    <col min="7422" max="7422" width="9.5703125" style="50" customWidth="1"/>
    <col min="7423" max="7423" width="20.28515625" style="50" customWidth="1"/>
    <col min="7424" max="7424" width="18.42578125" style="50" customWidth="1"/>
    <col min="7425" max="7425" width="18.28515625" style="50" customWidth="1"/>
    <col min="7426" max="7426" width="16" style="50" customWidth="1"/>
    <col min="7427" max="7427" width="18" style="50" customWidth="1"/>
    <col min="7428" max="7428" width="22.42578125" style="50" customWidth="1"/>
    <col min="7429" max="7429" width="20.28515625" style="50" customWidth="1"/>
    <col min="7430" max="7431" width="18.7109375" style="50" customWidth="1"/>
    <col min="7432" max="7432" width="22.5703125" style="50" customWidth="1"/>
    <col min="7433" max="7434" width="21.140625" style="50" customWidth="1"/>
    <col min="7435" max="7435" width="13.42578125" style="50" customWidth="1"/>
    <col min="7436" max="7436" width="15.85546875" style="50" customWidth="1"/>
    <col min="7437" max="7437" width="17.7109375" style="50" customWidth="1"/>
    <col min="7438" max="7438" width="10.42578125" style="50" customWidth="1"/>
    <col min="7439" max="7677" width="9" style="50"/>
    <col min="7678" max="7678" width="9.5703125" style="50" customWidth="1"/>
    <col min="7679" max="7679" width="20.28515625" style="50" customWidth="1"/>
    <col min="7680" max="7680" width="18.42578125" style="50" customWidth="1"/>
    <col min="7681" max="7681" width="18.28515625" style="50" customWidth="1"/>
    <col min="7682" max="7682" width="16" style="50" customWidth="1"/>
    <col min="7683" max="7683" width="18" style="50" customWidth="1"/>
    <col min="7684" max="7684" width="22.42578125" style="50" customWidth="1"/>
    <col min="7685" max="7685" width="20.28515625" style="50" customWidth="1"/>
    <col min="7686" max="7687" width="18.7109375" style="50" customWidth="1"/>
    <col min="7688" max="7688" width="22.5703125" style="50" customWidth="1"/>
    <col min="7689" max="7690" width="21.140625" style="50" customWidth="1"/>
    <col min="7691" max="7691" width="13.42578125" style="50" customWidth="1"/>
    <col min="7692" max="7692" width="15.85546875" style="50" customWidth="1"/>
    <col min="7693" max="7693" width="17.7109375" style="50" customWidth="1"/>
    <col min="7694" max="7694" width="10.42578125" style="50" customWidth="1"/>
    <col min="7695" max="7933" width="9" style="50"/>
    <col min="7934" max="7934" width="9.5703125" style="50" customWidth="1"/>
    <col min="7935" max="7935" width="20.28515625" style="50" customWidth="1"/>
    <col min="7936" max="7936" width="18.42578125" style="50" customWidth="1"/>
    <col min="7937" max="7937" width="18.28515625" style="50" customWidth="1"/>
    <col min="7938" max="7938" width="16" style="50" customWidth="1"/>
    <col min="7939" max="7939" width="18" style="50" customWidth="1"/>
    <col min="7940" max="7940" width="22.42578125" style="50" customWidth="1"/>
    <col min="7941" max="7941" width="20.28515625" style="50" customWidth="1"/>
    <col min="7942" max="7943" width="18.7109375" style="50" customWidth="1"/>
    <col min="7944" max="7944" width="22.5703125" style="50" customWidth="1"/>
    <col min="7945" max="7946" width="21.140625" style="50" customWidth="1"/>
    <col min="7947" max="7947" width="13.42578125" style="50" customWidth="1"/>
    <col min="7948" max="7948" width="15.85546875" style="50" customWidth="1"/>
    <col min="7949" max="7949" width="17.7109375" style="50" customWidth="1"/>
    <col min="7950" max="7950" width="10.42578125" style="50" customWidth="1"/>
    <col min="7951" max="8189" width="9" style="50"/>
    <col min="8190" max="8190" width="9.5703125" style="50" customWidth="1"/>
    <col min="8191" max="8191" width="20.28515625" style="50" customWidth="1"/>
    <col min="8192" max="8192" width="18.42578125" style="50" customWidth="1"/>
    <col min="8193" max="8193" width="18.28515625" style="50" customWidth="1"/>
    <col min="8194" max="8194" width="16" style="50" customWidth="1"/>
    <col min="8195" max="8195" width="18" style="50" customWidth="1"/>
    <col min="8196" max="8196" width="22.42578125" style="50" customWidth="1"/>
    <col min="8197" max="8197" width="20.28515625" style="50" customWidth="1"/>
    <col min="8198" max="8199" width="18.7109375" style="50" customWidth="1"/>
    <col min="8200" max="8200" width="22.5703125" style="50" customWidth="1"/>
    <col min="8201" max="8202" width="21.140625" style="50" customWidth="1"/>
    <col min="8203" max="8203" width="13.42578125" style="50" customWidth="1"/>
    <col min="8204" max="8204" width="15.85546875" style="50" customWidth="1"/>
    <col min="8205" max="8205" width="17.7109375" style="50" customWidth="1"/>
    <col min="8206" max="8206" width="10.42578125" style="50" customWidth="1"/>
    <col min="8207" max="8445" width="9" style="50"/>
    <col min="8446" max="8446" width="9.5703125" style="50" customWidth="1"/>
    <col min="8447" max="8447" width="20.28515625" style="50" customWidth="1"/>
    <col min="8448" max="8448" width="18.42578125" style="50" customWidth="1"/>
    <col min="8449" max="8449" width="18.28515625" style="50" customWidth="1"/>
    <col min="8450" max="8450" width="16" style="50" customWidth="1"/>
    <col min="8451" max="8451" width="18" style="50" customWidth="1"/>
    <col min="8452" max="8452" width="22.42578125" style="50" customWidth="1"/>
    <col min="8453" max="8453" width="20.28515625" style="50" customWidth="1"/>
    <col min="8454" max="8455" width="18.7109375" style="50" customWidth="1"/>
    <col min="8456" max="8456" width="22.5703125" style="50" customWidth="1"/>
    <col min="8457" max="8458" width="21.140625" style="50" customWidth="1"/>
    <col min="8459" max="8459" width="13.42578125" style="50" customWidth="1"/>
    <col min="8460" max="8460" width="15.85546875" style="50" customWidth="1"/>
    <col min="8461" max="8461" width="17.7109375" style="50" customWidth="1"/>
    <col min="8462" max="8462" width="10.42578125" style="50" customWidth="1"/>
    <col min="8463" max="8701" width="9" style="50"/>
    <col min="8702" max="8702" width="9.5703125" style="50" customWidth="1"/>
    <col min="8703" max="8703" width="20.28515625" style="50" customWidth="1"/>
    <col min="8704" max="8704" width="18.42578125" style="50" customWidth="1"/>
    <col min="8705" max="8705" width="18.28515625" style="50" customWidth="1"/>
    <col min="8706" max="8706" width="16" style="50" customWidth="1"/>
    <col min="8707" max="8707" width="18" style="50" customWidth="1"/>
    <col min="8708" max="8708" width="22.42578125" style="50" customWidth="1"/>
    <col min="8709" max="8709" width="20.28515625" style="50" customWidth="1"/>
    <col min="8710" max="8711" width="18.7109375" style="50" customWidth="1"/>
    <col min="8712" max="8712" width="22.5703125" style="50" customWidth="1"/>
    <col min="8713" max="8714" width="21.140625" style="50" customWidth="1"/>
    <col min="8715" max="8715" width="13.42578125" style="50" customWidth="1"/>
    <col min="8716" max="8716" width="15.85546875" style="50" customWidth="1"/>
    <col min="8717" max="8717" width="17.7109375" style="50" customWidth="1"/>
    <col min="8718" max="8718" width="10.42578125" style="50" customWidth="1"/>
    <col min="8719" max="8957" width="9" style="50"/>
    <col min="8958" max="8958" width="9.5703125" style="50" customWidth="1"/>
    <col min="8959" max="8959" width="20.28515625" style="50" customWidth="1"/>
    <col min="8960" max="8960" width="18.42578125" style="50" customWidth="1"/>
    <col min="8961" max="8961" width="18.28515625" style="50" customWidth="1"/>
    <col min="8962" max="8962" width="16" style="50" customWidth="1"/>
    <col min="8963" max="8963" width="18" style="50" customWidth="1"/>
    <col min="8964" max="8964" width="22.42578125" style="50" customWidth="1"/>
    <col min="8965" max="8965" width="20.28515625" style="50" customWidth="1"/>
    <col min="8966" max="8967" width="18.7109375" style="50" customWidth="1"/>
    <col min="8968" max="8968" width="22.5703125" style="50" customWidth="1"/>
    <col min="8969" max="8970" width="21.140625" style="50" customWidth="1"/>
    <col min="8971" max="8971" width="13.42578125" style="50" customWidth="1"/>
    <col min="8972" max="8972" width="15.85546875" style="50" customWidth="1"/>
    <col min="8973" max="8973" width="17.7109375" style="50" customWidth="1"/>
    <col min="8974" max="8974" width="10.42578125" style="50" customWidth="1"/>
    <col min="8975" max="9213" width="9" style="50"/>
    <col min="9214" max="9214" width="9.5703125" style="50" customWidth="1"/>
    <col min="9215" max="9215" width="20.28515625" style="50" customWidth="1"/>
    <col min="9216" max="9216" width="18.42578125" style="50" customWidth="1"/>
    <col min="9217" max="9217" width="18.28515625" style="50" customWidth="1"/>
    <col min="9218" max="9218" width="16" style="50" customWidth="1"/>
    <col min="9219" max="9219" width="18" style="50" customWidth="1"/>
    <col min="9220" max="9220" width="22.42578125" style="50" customWidth="1"/>
    <col min="9221" max="9221" width="20.28515625" style="50" customWidth="1"/>
    <col min="9222" max="9223" width="18.7109375" style="50" customWidth="1"/>
    <col min="9224" max="9224" width="22.5703125" style="50" customWidth="1"/>
    <col min="9225" max="9226" width="21.140625" style="50" customWidth="1"/>
    <col min="9227" max="9227" width="13.42578125" style="50" customWidth="1"/>
    <col min="9228" max="9228" width="15.85546875" style="50" customWidth="1"/>
    <col min="9229" max="9229" width="17.7109375" style="50" customWidth="1"/>
    <col min="9230" max="9230" width="10.42578125" style="50" customWidth="1"/>
    <col min="9231" max="9469" width="9" style="50"/>
    <col min="9470" max="9470" width="9.5703125" style="50" customWidth="1"/>
    <col min="9471" max="9471" width="20.28515625" style="50" customWidth="1"/>
    <col min="9472" max="9472" width="18.42578125" style="50" customWidth="1"/>
    <col min="9473" max="9473" width="18.28515625" style="50" customWidth="1"/>
    <col min="9474" max="9474" width="16" style="50" customWidth="1"/>
    <col min="9475" max="9475" width="18" style="50" customWidth="1"/>
    <col min="9476" max="9476" width="22.42578125" style="50" customWidth="1"/>
    <col min="9477" max="9477" width="20.28515625" style="50" customWidth="1"/>
    <col min="9478" max="9479" width="18.7109375" style="50" customWidth="1"/>
    <col min="9480" max="9480" width="22.5703125" style="50" customWidth="1"/>
    <col min="9481" max="9482" width="21.140625" style="50" customWidth="1"/>
    <col min="9483" max="9483" width="13.42578125" style="50" customWidth="1"/>
    <col min="9484" max="9484" width="15.85546875" style="50" customWidth="1"/>
    <col min="9485" max="9485" width="17.7109375" style="50" customWidth="1"/>
    <col min="9486" max="9486" width="10.42578125" style="50" customWidth="1"/>
    <col min="9487" max="9725" width="9" style="50"/>
    <col min="9726" max="9726" width="9.5703125" style="50" customWidth="1"/>
    <col min="9727" max="9727" width="20.28515625" style="50" customWidth="1"/>
    <col min="9728" max="9728" width="18.42578125" style="50" customWidth="1"/>
    <col min="9729" max="9729" width="18.28515625" style="50" customWidth="1"/>
    <col min="9730" max="9730" width="16" style="50" customWidth="1"/>
    <col min="9731" max="9731" width="18" style="50" customWidth="1"/>
    <col min="9732" max="9732" width="22.42578125" style="50" customWidth="1"/>
    <col min="9733" max="9733" width="20.28515625" style="50" customWidth="1"/>
    <col min="9734" max="9735" width="18.7109375" style="50" customWidth="1"/>
    <col min="9736" max="9736" width="22.5703125" style="50" customWidth="1"/>
    <col min="9737" max="9738" width="21.140625" style="50" customWidth="1"/>
    <col min="9739" max="9739" width="13.42578125" style="50" customWidth="1"/>
    <col min="9740" max="9740" width="15.85546875" style="50" customWidth="1"/>
    <col min="9741" max="9741" width="17.7109375" style="50" customWidth="1"/>
    <col min="9742" max="9742" width="10.42578125" style="50" customWidth="1"/>
    <col min="9743" max="9981" width="9" style="50"/>
    <col min="9982" max="9982" width="9.5703125" style="50" customWidth="1"/>
    <col min="9983" max="9983" width="20.28515625" style="50" customWidth="1"/>
    <col min="9984" max="9984" width="18.42578125" style="50" customWidth="1"/>
    <col min="9985" max="9985" width="18.28515625" style="50" customWidth="1"/>
    <col min="9986" max="9986" width="16" style="50" customWidth="1"/>
    <col min="9987" max="9987" width="18" style="50" customWidth="1"/>
    <col min="9988" max="9988" width="22.42578125" style="50" customWidth="1"/>
    <col min="9989" max="9989" width="20.28515625" style="50" customWidth="1"/>
    <col min="9990" max="9991" width="18.7109375" style="50" customWidth="1"/>
    <col min="9992" max="9992" width="22.5703125" style="50" customWidth="1"/>
    <col min="9993" max="9994" width="21.140625" style="50" customWidth="1"/>
    <col min="9995" max="9995" width="13.42578125" style="50" customWidth="1"/>
    <col min="9996" max="9996" width="15.85546875" style="50" customWidth="1"/>
    <col min="9997" max="9997" width="17.7109375" style="50" customWidth="1"/>
    <col min="9998" max="9998" width="10.42578125" style="50" customWidth="1"/>
    <col min="9999" max="10237" width="9" style="50"/>
    <col min="10238" max="10238" width="9.5703125" style="50" customWidth="1"/>
    <col min="10239" max="10239" width="20.28515625" style="50" customWidth="1"/>
    <col min="10240" max="10240" width="18.42578125" style="50" customWidth="1"/>
    <col min="10241" max="10241" width="18.28515625" style="50" customWidth="1"/>
    <col min="10242" max="10242" width="16" style="50" customWidth="1"/>
    <col min="10243" max="10243" width="18" style="50" customWidth="1"/>
    <col min="10244" max="10244" width="22.42578125" style="50" customWidth="1"/>
    <col min="10245" max="10245" width="20.28515625" style="50" customWidth="1"/>
    <col min="10246" max="10247" width="18.7109375" style="50" customWidth="1"/>
    <col min="10248" max="10248" width="22.5703125" style="50" customWidth="1"/>
    <col min="10249" max="10250" width="21.140625" style="50" customWidth="1"/>
    <col min="10251" max="10251" width="13.42578125" style="50" customWidth="1"/>
    <col min="10252" max="10252" width="15.85546875" style="50" customWidth="1"/>
    <col min="10253" max="10253" width="17.7109375" style="50" customWidth="1"/>
    <col min="10254" max="10254" width="10.42578125" style="50" customWidth="1"/>
    <col min="10255" max="10493" width="9" style="50"/>
    <col min="10494" max="10494" width="9.5703125" style="50" customWidth="1"/>
    <col min="10495" max="10495" width="20.28515625" style="50" customWidth="1"/>
    <col min="10496" max="10496" width="18.42578125" style="50" customWidth="1"/>
    <col min="10497" max="10497" width="18.28515625" style="50" customWidth="1"/>
    <col min="10498" max="10498" width="16" style="50" customWidth="1"/>
    <col min="10499" max="10499" width="18" style="50" customWidth="1"/>
    <col min="10500" max="10500" width="22.42578125" style="50" customWidth="1"/>
    <col min="10501" max="10501" width="20.28515625" style="50" customWidth="1"/>
    <col min="10502" max="10503" width="18.7109375" style="50" customWidth="1"/>
    <col min="10504" max="10504" width="22.5703125" style="50" customWidth="1"/>
    <col min="10505" max="10506" width="21.140625" style="50" customWidth="1"/>
    <col min="10507" max="10507" width="13.42578125" style="50" customWidth="1"/>
    <col min="10508" max="10508" width="15.85546875" style="50" customWidth="1"/>
    <col min="10509" max="10509" width="17.7109375" style="50" customWidth="1"/>
    <col min="10510" max="10510" width="10.42578125" style="50" customWidth="1"/>
    <col min="10511" max="10749" width="9" style="50"/>
    <col min="10750" max="10750" width="9.5703125" style="50" customWidth="1"/>
    <col min="10751" max="10751" width="20.28515625" style="50" customWidth="1"/>
    <col min="10752" max="10752" width="18.42578125" style="50" customWidth="1"/>
    <col min="10753" max="10753" width="18.28515625" style="50" customWidth="1"/>
    <col min="10754" max="10754" width="16" style="50" customWidth="1"/>
    <col min="10755" max="10755" width="18" style="50" customWidth="1"/>
    <col min="10756" max="10756" width="22.42578125" style="50" customWidth="1"/>
    <col min="10757" max="10757" width="20.28515625" style="50" customWidth="1"/>
    <col min="10758" max="10759" width="18.7109375" style="50" customWidth="1"/>
    <col min="10760" max="10760" width="22.5703125" style="50" customWidth="1"/>
    <col min="10761" max="10762" width="21.140625" style="50" customWidth="1"/>
    <col min="10763" max="10763" width="13.42578125" style="50" customWidth="1"/>
    <col min="10764" max="10764" width="15.85546875" style="50" customWidth="1"/>
    <col min="10765" max="10765" width="17.7109375" style="50" customWidth="1"/>
    <col min="10766" max="10766" width="10.42578125" style="50" customWidth="1"/>
    <col min="10767" max="11005" width="9" style="50"/>
    <col min="11006" max="11006" width="9.5703125" style="50" customWidth="1"/>
    <col min="11007" max="11007" width="20.28515625" style="50" customWidth="1"/>
    <col min="11008" max="11008" width="18.42578125" style="50" customWidth="1"/>
    <col min="11009" max="11009" width="18.28515625" style="50" customWidth="1"/>
    <col min="11010" max="11010" width="16" style="50" customWidth="1"/>
    <col min="11011" max="11011" width="18" style="50" customWidth="1"/>
    <col min="11012" max="11012" width="22.42578125" style="50" customWidth="1"/>
    <col min="11013" max="11013" width="20.28515625" style="50" customWidth="1"/>
    <col min="11014" max="11015" width="18.7109375" style="50" customWidth="1"/>
    <col min="11016" max="11016" width="22.5703125" style="50" customWidth="1"/>
    <col min="11017" max="11018" width="21.140625" style="50" customWidth="1"/>
    <col min="11019" max="11019" width="13.42578125" style="50" customWidth="1"/>
    <col min="11020" max="11020" width="15.85546875" style="50" customWidth="1"/>
    <col min="11021" max="11021" width="17.7109375" style="50" customWidth="1"/>
    <col min="11022" max="11022" width="10.42578125" style="50" customWidth="1"/>
    <col min="11023" max="11261" width="9" style="50"/>
    <col min="11262" max="11262" width="9.5703125" style="50" customWidth="1"/>
    <col min="11263" max="11263" width="20.28515625" style="50" customWidth="1"/>
    <col min="11264" max="11264" width="18.42578125" style="50" customWidth="1"/>
    <col min="11265" max="11265" width="18.28515625" style="50" customWidth="1"/>
    <col min="11266" max="11266" width="16" style="50" customWidth="1"/>
    <col min="11267" max="11267" width="18" style="50" customWidth="1"/>
    <col min="11268" max="11268" width="22.42578125" style="50" customWidth="1"/>
    <col min="11269" max="11269" width="20.28515625" style="50" customWidth="1"/>
    <col min="11270" max="11271" width="18.7109375" style="50" customWidth="1"/>
    <col min="11272" max="11272" width="22.5703125" style="50" customWidth="1"/>
    <col min="11273" max="11274" width="21.140625" style="50" customWidth="1"/>
    <col min="11275" max="11275" width="13.42578125" style="50" customWidth="1"/>
    <col min="11276" max="11276" width="15.85546875" style="50" customWidth="1"/>
    <col min="11277" max="11277" width="17.7109375" style="50" customWidth="1"/>
    <col min="11278" max="11278" width="10.42578125" style="50" customWidth="1"/>
    <col min="11279" max="11517" width="9" style="50"/>
    <col min="11518" max="11518" width="9.5703125" style="50" customWidth="1"/>
    <col min="11519" max="11519" width="20.28515625" style="50" customWidth="1"/>
    <col min="11520" max="11520" width="18.42578125" style="50" customWidth="1"/>
    <col min="11521" max="11521" width="18.28515625" style="50" customWidth="1"/>
    <col min="11522" max="11522" width="16" style="50" customWidth="1"/>
    <col min="11523" max="11523" width="18" style="50" customWidth="1"/>
    <col min="11524" max="11524" width="22.42578125" style="50" customWidth="1"/>
    <col min="11525" max="11525" width="20.28515625" style="50" customWidth="1"/>
    <col min="11526" max="11527" width="18.7109375" style="50" customWidth="1"/>
    <col min="11528" max="11528" width="22.5703125" style="50" customWidth="1"/>
    <col min="11529" max="11530" width="21.140625" style="50" customWidth="1"/>
    <col min="11531" max="11531" width="13.42578125" style="50" customWidth="1"/>
    <col min="11532" max="11532" width="15.85546875" style="50" customWidth="1"/>
    <col min="11533" max="11533" width="17.7109375" style="50" customWidth="1"/>
    <col min="11534" max="11534" width="10.42578125" style="50" customWidth="1"/>
    <col min="11535" max="11773" width="9" style="50"/>
    <col min="11774" max="11774" width="9.5703125" style="50" customWidth="1"/>
    <col min="11775" max="11775" width="20.28515625" style="50" customWidth="1"/>
    <col min="11776" max="11776" width="18.42578125" style="50" customWidth="1"/>
    <col min="11777" max="11777" width="18.28515625" style="50" customWidth="1"/>
    <col min="11778" max="11778" width="16" style="50" customWidth="1"/>
    <col min="11779" max="11779" width="18" style="50" customWidth="1"/>
    <col min="11780" max="11780" width="22.42578125" style="50" customWidth="1"/>
    <col min="11781" max="11781" width="20.28515625" style="50" customWidth="1"/>
    <col min="11782" max="11783" width="18.7109375" style="50" customWidth="1"/>
    <col min="11784" max="11784" width="22.5703125" style="50" customWidth="1"/>
    <col min="11785" max="11786" width="21.140625" style="50" customWidth="1"/>
    <col min="11787" max="11787" width="13.42578125" style="50" customWidth="1"/>
    <col min="11788" max="11788" width="15.85546875" style="50" customWidth="1"/>
    <col min="11789" max="11789" width="17.7109375" style="50" customWidth="1"/>
    <col min="11790" max="11790" width="10.42578125" style="50" customWidth="1"/>
    <col min="11791" max="12029" width="9" style="50"/>
    <col min="12030" max="12030" width="9.5703125" style="50" customWidth="1"/>
    <col min="12031" max="12031" width="20.28515625" style="50" customWidth="1"/>
    <col min="12032" max="12032" width="18.42578125" style="50" customWidth="1"/>
    <col min="12033" max="12033" width="18.28515625" style="50" customWidth="1"/>
    <col min="12034" max="12034" width="16" style="50" customWidth="1"/>
    <col min="12035" max="12035" width="18" style="50" customWidth="1"/>
    <col min="12036" max="12036" width="22.42578125" style="50" customWidth="1"/>
    <col min="12037" max="12037" width="20.28515625" style="50" customWidth="1"/>
    <col min="12038" max="12039" width="18.7109375" style="50" customWidth="1"/>
    <col min="12040" max="12040" width="22.5703125" style="50" customWidth="1"/>
    <col min="12041" max="12042" width="21.140625" style="50" customWidth="1"/>
    <col min="12043" max="12043" width="13.42578125" style="50" customWidth="1"/>
    <col min="12044" max="12044" width="15.85546875" style="50" customWidth="1"/>
    <col min="12045" max="12045" width="17.7109375" style="50" customWidth="1"/>
    <col min="12046" max="12046" width="10.42578125" style="50" customWidth="1"/>
    <col min="12047" max="12285" width="9" style="50"/>
    <col min="12286" max="12286" width="9.5703125" style="50" customWidth="1"/>
    <col min="12287" max="12287" width="20.28515625" style="50" customWidth="1"/>
    <col min="12288" max="12288" width="18.42578125" style="50" customWidth="1"/>
    <col min="12289" max="12289" width="18.28515625" style="50" customWidth="1"/>
    <col min="12290" max="12290" width="16" style="50" customWidth="1"/>
    <col min="12291" max="12291" width="18" style="50" customWidth="1"/>
    <col min="12292" max="12292" width="22.42578125" style="50" customWidth="1"/>
    <col min="12293" max="12293" width="20.28515625" style="50" customWidth="1"/>
    <col min="12294" max="12295" width="18.7109375" style="50" customWidth="1"/>
    <col min="12296" max="12296" width="22.5703125" style="50" customWidth="1"/>
    <col min="12297" max="12298" width="21.140625" style="50" customWidth="1"/>
    <col min="12299" max="12299" width="13.42578125" style="50" customWidth="1"/>
    <col min="12300" max="12300" width="15.85546875" style="50" customWidth="1"/>
    <col min="12301" max="12301" width="17.7109375" style="50" customWidth="1"/>
    <col min="12302" max="12302" width="10.42578125" style="50" customWidth="1"/>
    <col min="12303" max="12541" width="9" style="50"/>
    <col min="12542" max="12542" width="9.5703125" style="50" customWidth="1"/>
    <col min="12543" max="12543" width="20.28515625" style="50" customWidth="1"/>
    <col min="12544" max="12544" width="18.42578125" style="50" customWidth="1"/>
    <col min="12545" max="12545" width="18.28515625" style="50" customWidth="1"/>
    <col min="12546" max="12546" width="16" style="50" customWidth="1"/>
    <col min="12547" max="12547" width="18" style="50" customWidth="1"/>
    <col min="12548" max="12548" width="22.42578125" style="50" customWidth="1"/>
    <col min="12549" max="12549" width="20.28515625" style="50" customWidth="1"/>
    <col min="12550" max="12551" width="18.7109375" style="50" customWidth="1"/>
    <col min="12552" max="12552" width="22.5703125" style="50" customWidth="1"/>
    <col min="12553" max="12554" width="21.140625" style="50" customWidth="1"/>
    <col min="12555" max="12555" width="13.42578125" style="50" customWidth="1"/>
    <col min="12556" max="12556" width="15.85546875" style="50" customWidth="1"/>
    <col min="12557" max="12557" width="17.7109375" style="50" customWidth="1"/>
    <col min="12558" max="12558" width="10.42578125" style="50" customWidth="1"/>
    <col min="12559" max="12797" width="9" style="50"/>
    <col min="12798" max="12798" width="9.5703125" style="50" customWidth="1"/>
    <col min="12799" max="12799" width="20.28515625" style="50" customWidth="1"/>
    <col min="12800" max="12800" width="18.42578125" style="50" customWidth="1"/>
    <col min="12801" max="12801" width="18.28515625" style="50" customWidth="1"/>
    <col min="12802" max="12802" width="16" style="50" customWidth="1"/>
    <col min="12803" max="12803" width="18" style="50" customWidth="1"/>
    <col min="12804" max="12804" width="22.42578125" style="50" customWidth="1"/>
    <col min="12805" max="12805" width="20.28515625" style="50" customWidth="1"/>
    <col min="12806" max="12807" width="18.7109375" style="50" customWidth="1"/>
    <col min="12808" max="12808" width="22.5703125" style="50" customWidth="1"/>
    <col min="12809" max="12810" width="21.140625" style="50" customWidth="1"/>
    <col min="12811" max="12811" width="13.42578125" style="50" customWidth="1"/>
    <col min="12812" max="12812" width="15.85546875" style="50" customWidth="1"/>
    <col min="12813" max="12813" width="17.7109375" style="50" customWidth="1"/>
    <col min="12814" max="12814" width="10.42578125" style="50" customWidth="1"/>
    <col min="12815" max="13053" width="9" style="50"/>
    <col min="13054" max="13054" width="9.5703125" style="50" customWidth="1"/>
    <col min="13055" max="13055" width="20.28515625" style="50" customWidth="1"/>
    <col min="13056" max="13056" width="18.42578125" style="50" customWidth="1"/>
    <col min="13057" max="13057" width="18.28515625" style="50" customWidth="1"/>
    <col min="13058" max="13058" width="16" style="50" customWidth="1"/>
    <col min="13059" max="13059" width="18" style="50" customWidth="1"/>
    <col min="13060" max="13060" width="22.42578125" style="50" customWidth="1"/>
    <col min="13061" max="13061" width="20.28515625" style="50" customWidth="1"/>
    <col min="13062" max="13063" width="18.7109375" style="50" customWidth="1"/>
    <col min="13064" max="13064" width="22.5703125" style="50" customWidth="1"/>
    <col min="13065" max="13066" width="21.140625" style="50" customWidth="1"/>
    <col min="13067" max="13067" width="13.42578125" style="50" customWidth="1"/>
    <col min="13068" max="13068" width="15.85546875" style="50" customWidth="1"/>
    <col min="13069" max="13069" width="17.7109375" style="50" customWidth="1"/>
    <col min="13070" max="13070" width="10.42578125" style="50" customWidth="1"/>
    <col min="13071" max="13309" width="9" style="50"/>
    <col min="13310" max="13310" width="9.5703125" style="50" customWidth="1"/>
    <col min="13311" max="13311" width="20.28515625" style="50" customWidth="1"/>
    <col min="13312" max="13312" width="18.42578125" style="50" customWidth="1"/>
    <col min="13313" max="13313" width="18.28515625" style="50" customWidth="1"/>
    <col min="13314" max="13314" width="16" style="50" customWidth="1"/>
    <col min="13315" max="13315" width="18" style="50" customWidth="1"/>
    <col min="13316" max="13316" width="22.42578125" style="50" customWidth="1"/>
    <col min="13317" max="13317" width="20.28515625" style="50" customWidth="1"/>
    <col min="13318" max="13319" width="18.7109375" style="50" customWidth="1"/>
    <col min="13320" max="13320" width="22.5703125" style="50" customWidth="1"/>
    <col min="13321" max="13322" width="21.140625" style="50" customWidth="1"/>
    <col min="13323" max="13323" width="13.42578125" style="50" customWidth="1"/>
    <col min="13324" max="13324" width="15.85546875" style="50" customWidth="1"/>
    <col min="13325" max="13325" width="17.7109375" style="50" customWidth="1"/>
    <col min="13326" max="13326" width="10.42578125" style="50" customWidth="1"/>
    <col min="13327" max="13565" width="9" style="50"/>
    <col min="13566" max="13566" width="9.5703125" style="50" customWidth="1"/>
    <col min="13567" max="13567" width="20.28515625" style="50" customWidth="1"/>
    <col min="13568" max="13568" width="18.42578125" style="50" customWidth="1"/>
    <col min="13569" max="13569" width="18.28515625" style="50" customWidth="1"/>
    <col min="13570" max="13570" width="16" style="50" customWidth="1"/>
    <col min="13571" max="13571" width="18" style="50" customWidth="1"/>
    <col min="13572" max="13572" width="22.42578125" style="50" customWidth="1"/>
    <col min="13573" max="13573" width="20.28515625" style="50" customWidth="1"/>
    <col min="13574" max="13575" width="18.7109375" style="50" customWidth="1"/>
    <col min="13576" max="13576" width="22.5703125" style="50" customWidth="1"/>
    <col min="13577" max="13578" width="21.140625" style="50" customWidth="1"/>
    <col min="13579" max="13579" width="13.42578125" style="50" customWidth="1"/>
    <col min="13580" max="13580" width="15.85546875" style="50" customWidth="1"/>
    <col min="13581" max="13581" width="17.7109375" style="50" customWidth="1"/>
    <col min="13582" max="13582" width="10.42578125" style="50" customWidth="1"/>
    <col min="13583" max="13821" width="9" style="50"/>
    <col min="13822" max="13822" width="9.5703125" style="50" customWidth="1"/>
    <col min="13823" max="13823" width="20.28515625" style="50" customWidth="1"/>
    <col min="13824" max="13824" width="18.42578125" style="50" customWidth="1"/>
    <col min="13825" max="13825" width="18.28515625" style="50" customWidth="1"/>
    <col min="13826" max="13826" width="16" style="50" customWidth="1"/>
    <col min="13827" max="13827" width="18" style="50" customWidth="1"/>
    <col min="13828" max="13828" width="22.42578125" style="50" customWidth="1"/>
    <col min="13829" max="13829" width="20.28515625" style="50" customWidth="1"/>
    <col min="13830" max="13831" width="18.7109375" style="50" customWidth="1"/>
    <col min="13832" max="13832" width="22.5703125" style="50" customWidth="1"/>
    <col min="13833" max="13834" width="21.140625" style="50" customWidth="1"/>
    <col min="13835" max="13835" width="13.42578125" style="50" customWidth="1"/>
    <col min="13836" max="13836" width="15.85546875" style="50" customWidth="1"/>
    <col min="13837" max="13837" width="17.7109375" style="50" customWidth="1"/>
    <col min="13838" max="13838" width="10.42578125" style="50" customWidth="1"/>
    <col min="13839" max="14077" width="9" style="50"/>
    <col min="14078" max="14078" width="9.5703125" style="50" customWidth="1"/>
    <col min="14079" max="14079" width="20.28515625" style="50" customWidth="1"/>
    <col min="14080" max="14080" width="18.42578125" style="50" customWidth="1"/>
    <col min="14081" max="14081" width="18.28515625" style="50" customWidth="1"/>
    <col min="14082" max="14082" width="16" style="50" customWidth="1"/>
    <col min="14083" max="14083" width="18" style="50" customWidth="1"/>
    <col min="14084" max="14084" width="22.42578125" style="50" customWidth="1"/>
    <col min="14085" max="14085" width="20.28515625" style="50" customWidth="1"/>
    <col min="14086" max="14087" width="18.7109375" style="50" customWidth="1"/>
    <col min="14088" max="14088" width="22.5703125" style="50" customWidth="1"/>
    <col min="14089" max="14090" width="21.140625" style="50" customWidth="1"/>
    <col min="14091" max="14091" width="13.42578125" style="50" customWidth="1"/>
    <col min="14092" max="14092" width="15.85546875" style="50" customWidth="1"/>
    <col min="14093" max="14093" width="17.7109375" style="50" customWidth="1"/>
    <col min="14094" max="14094" width="10.42578125" style="50" customWidth="1"/>
    <col min="14095" max="14333" width="9" style="50"/>
    <col min="14334" max="14334" width="9.5703125" style="50" customWidth="1"/>
    <col min="14335" max="14335" width="20.28515625" style="50" customWidth="1"/>
    <col min="14336" max="14336" width="18.42578125" style="50" customWidth="1"/>
    <col min="14337" max="14337" width="18.28515625" style="50" customWidth="1"/>
    <col min="14338" max="14338" width="16" style="50" customWidth="1"/>
    <col min="14339" max="14339" width="18" style="50" customWidth="1"/>
    <col min="14340" max="14340" width="22.42578125" style="50" customWidth="1"/>
    <col min="14341" max="14341" width="20.28515625" style="50" customWidth="1"/>
    <col min="14342" max="14343" width="18.7109375" style="50" customWidth="1"/>
    <col min="14344" max="14344" width="22.5703125" style="50" customWidth="1"/>
    <col min="14345" max="14346" width="21.140625" style="50" customWidth="1"/>
    <col min="14347" max="14347" width="13.42578125" style="50" customWidth="1"/>
    <col min="14348" max="14348" width="15.85546875" style="50" customWidth="1"/>
    <col min="14349" max="14349" width="17.7109375" style="50" customWidth="1"/>
    <col min="14350" max="14350" width="10.42578125" style="50" customWidth="1"/>
    <col min="14351" max="14589" width="9" style="50"/>
    <col min="14590" max="14590" width="9.5703125" style="50" customWidth="1"/>
    <col min="14591" max="14591" width="20.28515625" style="50" customWidth="1"/>
    <col min="14592" max="14592" width="18.42578125" style="50" customWidth="1"/>
    <col min="14593" max="14593" width="18.28515625" style="50" customWidth="1"/>
    <col min="14594" max="14594" width="16" style="50" customWidth="1"/>
    <col min="14595" max="14595" width="18" style="50" customWidth="1"/>
    <col min="14596" max="14596" width="22.42578125" style="50" customWidth="1"/>
    <col min="14597" max="14597" width="20.28515625" style="50" customWidth="1"/>
    <col min="14598" max="14599" width="18.7109375" style="50" customWidth="1"/>
    <col min="14600" max="14600" width="22.5703125" style="50" customWidth="1"/>
    <col min="14601" max="14602" width="21.140625" style="50" customWidth="1"/>
    <col min="14603" max="14603" width="13.42578125" style="50" customWidth="1"/>
    <col min="14604" max="14604" width="15.85546875" style="50" customWidth="1"/>
    <col min="14605" max="14605" width="17.7109375" style="50" customWidth="1"/>
    <col min="14606" max="14606" width="10.42578125" style="50" customWidth="1"/>
    <col min="14607" max="14845" width="9" style="50"/>
    <col min="14846" max="14846" width="9.5703125" style="50" customWidth="1"/>
    <col min="14847" max="14847" width="20.28515625" style="50" customWidth="1"/>
    <col min="14848" max="14848" width="18.42578125" style="50" customWidth="1"/>
    <col min="14849" max="14849" width="18.28515625" style="50" customWidth="1"/>
    <col min="14850" max="14850" width="16" style="50" customWidth="1"/>
    <col min="14851" max="14851" width="18" style="50" customWidth="1"/>
    <col min="14852" max="14852" width="22.42578125" style="50" customWidth="1"/>
    <col min="14853" max="14853" width="20.28515625" style="50" customWidth="1"/>
    <col min="14854" max="14855" width="18.7109375" style="50" customWidth="1"/>
    <col min="14856" max="14856" width="22.5703125" style="50" customWidth="1"/>
    <col min="14857" max="14858" width="21.140625" style="50" customWidth="1"/>
    <col min="14859" max="14859" width="13.42578125" style="50" customWidth="1"/>
    <col min="14860" max="14860" width="15.85546875" style="50" customWidth="1"/>
    <col min="14861" max="14861" width="17.7109375" style="50" customWidth="1"/>
    <col min="14862" max="14862" width="10.42578125" style="50" customWidth="1"/>
    <col min="14863" max="15101" width="9" style="50"/>
    <col min="15102" max="15102" width="9.5703125" style="50" customWidth="1"/>
    <col min="15103" max="15103" width="20.28515625" style="50" customWidth="1"/>
    <col min="15104" max="15104" width="18.42578125" style="50" customWidth="1"/>
    <col min="15105" max="15105" width="18.28515625" style="50" customWidth="1"/>
    <col min="15106" max="15106" width="16" style="50" customWidth="1"/>
    <col min="15107" max="15107" width="18" style="50" customWidth="1"/>
    <col min="15108" max="15108" width="22.42578125" style="50" customWidth="1"/>
    <col min="15109" max="15109" width="20.28515625" style="50" customWidth="1"/>
    <col min="15110" max="15111" width="18.7109375" style="50" customWidth="1"/>
    <col min="15112" max="15112" width="22.5703125" style="50" customWidth="1"/>
    <col min="15113" max="15114" width="21.140625" style="50" customWidth="1"/>
    <col min="15115" max="15115" width="13.42578125" style="50" customWidth="1"/>
    <col min="15116" max="15116" width="15.85546875" style="50" customWidth="1"/>
    <col min="15117" max="15117" width="17.7109375" style="50" customWidth="1"/>
    <col min="15118" max="15118" width="10.42578125" style="50" customWidth="1"/>
    <col min="15119" max="15357" width="9" style="50"/>
    <col min="15358" max="15358" width="9.5703125" style="50" customWidth="1"/>
    <col min="15359" max="15359" width="20.28515625" style="50" customWidth="1"/>
    <col min="15360" max="15360" width="18.42578125" style="50" customWidth="1"/>
    <col min="15361" max="15361" width="18.28515625" style="50" customWidth="1"/>
    <col min="15362" max="15362" width="16" style="50" customWidth="1"/>
    <col min="15363" max="15363" width="18" style="50" customWidth="1"/>
    <col min="15364" max="15364" width="22.42578125" style="50" customWidth="1"/>
    <col min="15365" max="15365" width="20.28515625" style="50" customWidth="1"/>
    <col min="15366" max="15367" width="18.7109375" style="50" customWidth="1"/>
    <col min="15368" max="15368" width="22.5703125" style="50" customWidth="1"/>
    <col min="15369" max="15370" width="21.140625" style="50" customWidth="1"/>
    <col min="15371" max="15371" width="13.42578125" style="50" customWidth="1"/>
    <col min="15372" max="15372" width="15.85546875" style="50" customWidth="1"/>
    <col min="15373" max="15373" width="17.7109375" style="50" customWidth="1"/>
    <col min="15374" max="15374" width="10.42578125" style="50" customWidth="1"/>
    <col min="15375" max="15613" width="9" style="50"/>
    <col min="15614" max="15614" width="9.5703125" style="50" customWidth="1"/>
    <col min="15615" max="15615" width="20.28515625" style="50" customWidth="1"/>
    <col min="15616" max="15616" width="18.42578125" style="50" customWidth="1"/>
    <col min="15617" max="15617" width="18.28515625" style="50" customWidth="1"/>
    <col min="15618" max="15618" width="16" style="50" customWidth="1"/>
    <col min="15619" max="15619" width="18" style="50" customWidth="1"/>
    <col min="15620" max="15620" width="22.42578125" style="50" customWidth="1"/>
    <col min="15621" max="15621" width="20.28515625" style="50" customWidth="1"/>
    <col min="15622" max="15623" width="18.7109375" style="50" customWidth="1"/>
    <col min="15624" max="15624" width="22.5703125" style="50" customWidth="1"/>
    <col min="15625" max="15626" width="21.140625" style="50" customWidth="1"/>
    <col min="15627" max="15627" width="13.42578125" style="50" customWidth="1"/>
    <col min="15628" max="15628" width="15.85546875" style="50" customWidth="1"/>
    <col min="15629" max="15629" width="17.7109375" style="50" customWidth="1"/>
    <col min="15630" max="15630" width="10.42578125" style="50" customWidth="1"/>
    <col min="15631" max="15869" width="9" style="50"/>
    <col min="15870" max="15870" width="9.5703125" style="50" customWidth="1"/>
    <col min="15871" max="15871" width="20.28515625" style="50" customWidth="1"/>
    <col min="15872" max="15872" width="18.42578125" style="50" customWidth="1"/>
    <col min="15873" max="15873" width="18.28515625" style="50" customWidth="1"/>
    <col min="15874" max="15874" width="16" style="50" customWidth="1"/>
    <col min="15875" max="15875" width="18" style="50" customWidth="1"/>
    <col min="15876" max="15876" width="22.42578125" style="50" customWidth="1"/>
    <col min="15877" max="15877" width="20.28515625" style="50" customWidth="1"/>
    <col min="15878" max="15879" width="18.7109375" style="50" customWidth="1"/>
    <col min="15880" max="15880" width="22.5703125" style="50" customWidth="1"/>
    <col min="15881" max="15882" width="21.140625" style="50" customWidth="1"/>
    <col min="15883" max="15883" width="13.42578125" style="50" customWidth="1"/>
    <col min="15884" max="15884" width="15.85546875" style="50" customWidth="1"/>
    <col min="15885" max="15885" width="17.7109375" style="50" customWidth="1"/>
    <col min="15886" max="15886" width="10.42578125" style="50" customWidth="1"/>
    <col min="15887" max="16125" width="9" style="50"/>
    <col min="16126" max="16126" width="9.5703125" style="50" customWidth="1"/>
    <col min="16127" max="16127" width="20.28515625" style="50" customWidth="1"/>
    <col min="16128" max="16128" width="18.42578125" style="50" customWidth="1"/>
    <col min="16129" max="16129" width="18.28515625" style="50" customWidth="1"/>
    <col min="16130" max="16130" width="16" style="50" customWidth="1"/>
    <col min="16131" max="16131" width="18" style="50" customWidth="1"/>
    <col min="16132" max="16132" width="22.42578125" style="50" customWidth="1"/>
    <col min="16133" max="16133" width="20.28515625" style="50" customWidth="1"/>
    <col min="16134" max="16135" width="18.7109375" style="50" customWidth="1"/>
    <col min="16136" max="16136" width="22.5703125" style="50" customWidth="1"/>
    <col min="16137" max="16138" width="21.140625" style="50" customWidth="1"/>
    <col min="16139" max="16139" width="13.42578125" style="50" customWidth="1"/>
    <col min="16140" max="16140" width="15.85546875" style="50" customWidth="1"/>
    <col min="16141" max="16141" width="17.7109375" style="50" customWidth="1"/>
    <col min="16142" max="16142" width="10.42578125" style="50" customWidth="1"/>
    <col min="16143" max="16384" width="9" style="50"/>
  </cols>
  <sheetData>
    <row r="1" spans="1:19" s="54" customFormat="1" ht="30">
      <c r="A1" s="1836" t="s">
        <v>835</v>
      </c>
      <c r="B1" s="1836"/>
      <c r="C1" s="1836"/>
      <c r="D1" s="1836"/>
      <c r="E1" s="1836"/>
      <c r="F1" s="1836"/>
      <c r="G1" s="1836"/>
      <c r="H1" s="1836"/>
      <c r="N1" s="73"/>
    </row>
    <row r="2" spans="1:19" s="54" customFormat="1" ht="30">
      <c r="A2" s="1836" t="s">
        <v>923</v>
      </c>
      <c r="B2" s="1836"/>
      <c r="C2" s="1836"/>
      <c r="D2" s="1836"/>
      <c r="E2" s="1836"/>
      <c r="F2" s="1836"/>
      <c r="G2" s="1836"/>
      <c r="H2" s="1836"/>
    </row>
    <row r="3" spans="1:19">
      <c r="A3" s="49"/>
      <c r="B3" s="76"/>
      <c r="L3" s="1838" t="s">
        <v>509</v>
      </c>
      <c r="M3" s="1838"/>
      <c r="N3" s="1838"/>
    </row>
    <row r="4" spans="1:19" s="512" customFormat="1" ht="28.5" customHeight="1">
      <c r="A4" s="1839" t="s">
        <v>340</v>
      </c>
      <c r="B4" s="1842" t="s">
        <v>477</v>
      </c>
      <c r="C4" s="1843"/>
      <c r="D4" s="1843"/>
      <c r="E4" s="1843"/>
      <c r="F4" s="1843"/>
      <c r="G4" s="1843"/>
      <c r="H4" s="848"/>
      <c r="I4" s="1843" t="s">
        <v>478</v>
      </c>
      <c r="J4" s="1843"/>
      <c r="K4" s="1843"/>
      <c r="L4" s="1846"/>
      <c r="M4" s="1839" t="s">
        <v>479</v>
      </c>
      <c r="N4" s="1839" t="s">
        <v>192</v>
      </c>
    </row>
    <row r="5" spans="1:19" s="512" customFormat="1" ht="42">
      <c r="A5" s="1840"/>
      <c r="B5" s="849" t="s">
        <v>480</v>
      </c>
      <c r="C5" s="849" t="s">
        <v>481</v>
      </c>
      <c r="D5" s="849" t="s">
        <v>482</v>
      </c>
      <c r="E5" s="849" t="s">
        <v>483</v>
      </c>
      <c r="F5" s="850" t="s">
        <v>504</v>
      </c>
      <c r="G5" s="849" t="s">
        <v>146</v>
      </c>
      <c r="H5" s="851" t="s">
        <v>147</v>
      </c>
      <c r="I5" s="849" t="s">
        <v>486</v>
      </c>
      <c r="J5" s="852" t="s">
        <v>505</v>
      </c>
      <c r="K5" s="852" t="s">
        <v>506</v>
      </c>
      <c r="L5" s="851" t="s">
        <v>147</v>
      </c>
      <c r="M5" s="1844"/>
      <c r="N5" s="1844"/>
    </row>
    <row r="6" spans="1:19" s="512" customFormat="1" ht="47.25" customHeight="1">
      <c r="A6" s="1841"/>
      <c r="B6" s="853" t="s">
        <v>487</v>
      </c>
      <c r="C6" s="853" t="s">
        <v>488</v>
      </c>
      <c r="D6" s="854" t="s">
        <v>489</v>
      </c>
      <c r="E6" s="853" t="s">
        <v>490</v>
      </c>
      <c r="F6" s="855" t="s">
        <v>494</v>
      </c>
      <c r="G6" s="853" t="s">
        <v>492</v>
      </c>
      <c r="H6" s="856" t="s">
        <v>493</v>
      </c>
      <c r="I6" s="857" t="s">
        <v>507</v>
      </c>
      <c r="J6" s="858" t="s">
        <v>503</v>
      </c>
      <c r="K6" s="858" t="s">
        <v>508</v>
      </c>
      <c r="L6" s="856" t="s">
        <v>493</v>
      </c>
      <c r="M6" s="1845"/>
      <c r="N6" s="1845"/>
    </row>
    <row r="7" spans="1:19" s="77" customFormat="1" ht="22.5">
      <c r="A7" s="859" t="s">
        <v>771</v>
      </c>
      <c r="B7" s="1443">
        <v>397.30222132</v>
      </c>
      <c r="C7" s="1443">
        <v>593.74261687000001</v>
      </c>
      <c r="D7" s="1443">
        <v>275.34153146</v>
      </c>
      <c r="E7" s="1443">
        <v>2.8992654099999999</v>
      </c>
      <c r="F7" s="1443">
        <v>0</v>
      </c>
      <c r="G7" s="1443">
        <v>220.41600418000002</v>
      </c>
      <c r="H7" s="1444">
        <v>1489.7016392400001</v>
      </c>
      <c r="I7" s="1443">
        <v>2111.1992303399998</v>
      </c>
      <c r="J7" s="1443">
        <v>111.89521423000001</v>
      </c>
      <c r="K7" s="1443">
        <v>1159.48747736479</v>
      </c>
      <c r="L7" s="1444">
        <v>3382.5819219347895</v>
      </c>
      <c r="M7" s="1445">
        <v>4872.2835611747896</v>
      </c>
      <c r="N7" s="1446">
        <v>1.0653057146660494</v>
      </c>
      <c r="S7" s="77">
        <v>0</v>
      </c>
    </row>
    <row r="8" spans="1:19" s="77" customFormat="1" ht="22.5">
      <c r="A8" s="860" t="s">
        <v>169</v>
      </c>
      <c r="B8" s="1443">
        <v>57101.17895786</v>
      </c>
      <c r="C8" s="1443">
        <v>2603.4135461799997</v>
      </c>
      <c r="D8" s="611">
        <v>16049.159292479999</v>
      </c>
      <c r="E8" s="1443">
        <v>0</v>
      </c>
      <c r="F8" s="1443">
        <v>1746.0039358499998</v>
      </c>
      <c r="G8" s="1443">
        <v>3543.5445085300003</v>
      </c>
      <c r="H8" s="1447">
        <v>81043.300240899989</v>
      </c>
      <c r="I8" s="1443">
        <v>13727.376833876</v>
      </c>
      <c r="J8" s="1443">
        <v>16246.976654044001</v>
      </c>
      <c r="K8" s="1443">
        <v>7536.97187717</v>
      </c>
      <c r="L8" s="1447">
        <v>37511.325365090001</v>
      </c>
      <c r="M8" s="1448">
        <v>118554.62560598999</v>
      </c>
      <c r="N8" s="1446">
        <v>25.921504479862989</v>
      </c>
      <c r="S8" s="77">
        <v>0</v>
      </c>
    </row>
    <row r="9" spans="1:19" s="77" customFormat="1" ht="22.5">
      <c r="A9" s="860" t="s">
        <v>282</v>
      </c>
      <c r="B9" s="611">
        <v>122.69177156000001</v>
      </c>
      <c r="C9" s="1443">
        <v>7.1266210000000001</v>
      </c>
      <c r="D9" s="1443">
        <v>154.53319505000002</v>
      </c>
      <c r="E9" s="1443">
        <v>0</v>
      </c>
      <c r="F9" s="1443">
        <v>0</v>
      </c>
      <c r="G9" s="1443"/>
      <c r="H9" s="1447">
        <v>284.35158761000002</v>
      </c>
      <c r="I9" s="611">
        <v>33.39911257</v>
      </c>
      <c r="J9" s="1443">
        <v>47.258936640000002</v>
      </c>
      <c r="K9" s="1443">
        <v>169.66559497999998</v>
      </c>
      <c r="L9" s="1447">
        <v>250.32364418999998</v>
      </c>
      <c r="M9" s="1448">
        <v>534.67523180000001</v>
      </c>
      <c r="N9" s="1446">
        <v>0.1169046449730024</v>
      </c>
      <c r="S9" s="77">
        <v>0</v>
      </c>
    </row>
    <row r="10" spans="1:19" s="77" customFormat="1" ht="22.5">
      <c r="A10" s="860" t="s">
        <v>171</v>
      </c>
      <c r="B10" s="611">
        <v>11532.83131272</v>
      </c>
      <c r="C10" s="1443">
        <v>391.94089380999901</v>
      </c>
      <c r="D10" s="1443">
        <v>3802.8749267500002</v>
      </c>
      <c r="E10" s="1443">
        <v>0</v>
      </c>
      <c r="F10" s="1443">
        <v>950.388458090001</v>
      </c>
      <c r="G10" s="1443">
        <v>29.403079000000002</v>
      </c>
      <c r="H10" s="1447">
        <v>16707.43867037</v>
      </c>
      <c r="I10" s="1443">
        <v>4026.9539384299997</v>
      </c>
      <c r="J10" s="1443">
        <v>1376.88629859</v>
      </c>
      <c r="K10" s="1443">
        <v>2390.9515904099999</v>
      </c>
      <c r="L10" s="1447">
        <v>7794.79182743</v>
      </c>
      <c r="M10" s="1448">
        <v>24502.230497799999</v>
      </c>
      <c r="N10" s="1446">
        <v>5.357316716820435</v>
      </c>
      <c r="S10" s="77">
        <v>0</v>
      </c>
    </row>
    <row r="11" spans="1:19" s="77" customFormat="1" ht="22.5">
      <c r="A11" s="860" t="s">
        <v>172</v>
      </c>
      <c r="B11" s="1443">
        <v>15794.473910999999</v>
      </c>
      <c r="C11" s="1443">
        <v>1947.3343070300002</v>
      </c>
      <c r="D11" s="1443">
        <v>6937.7371069999999</v>
      </c>
      <c r="E11" s="1443">
        <v>11.693588999999999</v>
      </c>
      <c r="F11" s="1443">
        <v>0</v>
      </c>
      <c r="G11" s="1443">
        <v>9316.5159762900003</v>
      </c>
      <c r="H11" s="1447">
        <v>34007.75489032</v>
      </c>
      <c r="I11" s="1443">
        <v>2756.1636246599996</v>
      </c>
      <c r="J11" s="1443">
        <v>462.31036406999999</v>
      </c>
      <c r="K11" s="1443">
        <v>1529.65561056</v>
      </c>
      <c r="L11" s="1447">
        <v>4748.1295992899995</v>
      </c>
      <c r="M11" s="1448">
        <v>38755.884489609998</v>
      </c>
      <c r="N11" s="1446">
        <v>8.4738223269098647</v>
      </c>
      <c r="S11" s="77">
        <v>0</v>
      </c>
    </row>
    <row r="12" spans="1:19" s="77" customFormat="1" ht="22.5">
      <c r="A12" s="860" t="s">
        <v>173</v>
      </c>
      <c r="B12" s="1443">
        <v>6.6885842800000006</v>
      </c>
      <c r="C12" s="1443">
        <v>94.023861670000002</v>
      </c>
      <c r="D12" s="1443">
        <v>0.53303572999999993</v>
      </c>
      <c r="E12" s="1443">
        <v>0</v>
      </c>
      <c r="F12" s="1443">
        <v>0</v>
      </c>
      <c r="G12" s="1443">
        <v>23.513276770000001</v>
      </c>
      <c r="H12" s="1447">
        <v>124.75875845</v>
      </c>
      <c r="I12" s="1443">
        <v>4.1851776200000002</v>
      </c>
      <c r="J12" s="1443">
        <v>0.23277390000000001</v>
      </c>
      <c r="K12" s="1443">
        <v>29.692883214452703</v>
      </c>
      <c r="L12" s="1447">
        <v>34.110834734452702</v>
      </c>
      <c r="M12" s="1448">
        <v>158.8695931844527</v>
      </c>
      <c r="N12" s="1446">
        <v>3.4736214216822013E-2</v>
      </c>
    </row>
    <row r="13" spans="1:19" s="77" customFormat="1" ht="22.5">
      <c r="A13" s="860" t="s">
        <v>174</v>
      </c>
      <c r="B13" s="1443">
        <v>315.86816829000003</v>
      </c>
      <c r="C13" s="1443">
        <v>485.02749163999999</v>
      </c>
      <c r="D13" s="1443">
        <v>482.36299796999998</v>
      </c>
      <c r="E13" s="1443">
        <v>0</v>
      </c>
      <c r="F13" s="1443">
        <v>8.9615700000000003E-3</v>
      </c>
      <c r="G13" s="1443">
        <v>0.68038789000000055</v>
      </c>
      <c r="H13" s="1447">
        <v>1283.94800736</v>
      </c>
      <c r="I13" s="1443">
        <v>774.73770787000001</v>
      </c>
      <c r="J13" s="1443">
        <v>134.98447489</v>
      </c>
      <c r="K13" s="1443">
        <v>432.00618784</v>
      </c>
      <c r="L13" s="1447">
        <v>1341.7283706000001</v>
      </c>
      <c r="M13" s="1448">
        <v>2625.6763779600001</v>
      </c>
      <c r="N13" s="1446">
        <v>0.57409385459289708</v>
      </c>
    </row>
    <row r="14" spans="1:19" s="77" customFormat="1" ht="22.5">
      <c r="A14" s="860" t="s">
        <v>175</v>
      </c>
      <c r="B14" s="1443">
        <v>11112.05586160936</v>
      </c>
      <c r="C14" s="1443">
        <v>2436.8240261400006</v>
      </c>
      <c r="D14" s="1443">
        <v>13548.489653500001</v>
      </c>
      <c r="E14" s="1443">
        <v>3145.4654241599997</v>
      </c>
      <c r="F14" s="1449">
        <v>155.74161334000001</v>
      </c>
      <c r="G14" s="1443">
        <v>161.74152563045891</v>
      </c>
      <c r="H14" s="1447">
        <v>30560.318104379821</v>
      </c>
      <c r="I14" s="1443">
        <v>8999.9038302400004</v>
      </c>
      <c r="J14" s="1443">
        <v>1023.5557295507031</v>
      </c>
      <c r="K14" s="1443">
        <v>9278.595890659999</v>
      </c>
      <c r="L14" s="1447">
        <v>19302.055450450702</v>
      </c>
      <c r="M14" s="1448">
        <v>49862.373554830527</v>
      </c>
      <c r="N14" s="1446">
        <v>10.902212654053011</v>
      </c>
    </row>
    <row r="15" spans="1:19" s="77" customFormat="1" ht="22.5">
      <c r="A15" s="860" t="s">
        <v>176</v>
      </c>
      <c r="B15" s="1443">
        <v>472.77044787</v>
      </c>
      <c r="C15" s="1443">
        <v>503.88009656999998</v>
      </c>
      <c r="D15" s="1443">
        <v>587.85630676999995</v>
      </c>
      <c r="E15" s="1449">
        <v>0</v>
      </c>
      <c r="F15" s="1449">
        <v>0</v>
      </c>
      <c r="G15" s="1449">
        <v>3.6110922200000002</v>
      </c>
      <c r="H15" s="1447">
        <v>1568.11794343</v>
      </c>
      <c r="I15" s="1450">
        <v>1952.6153703499999</v>
      </c>
      <c r="J15" s="1450">
        <v>97.929162669999997</v>
      </c>
      <c r="K15" s="1443">
        <v>1334.3814433099999</v>
      </c>
      <c r="L15" s="1447">
        <v>3384.9259763299997</v>
      </c>
      <c r="M15" s="1448">
        <v>4953.0439197599999</v>
      </c>
      <c r="N15" s="1446">
        <v>1.08296365071166</v>
      </c>
    </row>
    <row r="16" spans="1:19" s="77" customFormat="1" ht="22.5">
      <c r="A16" s="860" t="s">
        <v>177</v>
      </c>
      <c r="B16" s="1443">
        <v>16486.741981040002</v>
      </c>
      <c r="C16" s="1450">
        <v>3182.7270799399998</v>
      </c>
      <c r="D16" s="1450">
        <v>9651.5684333299996</v>
      </c>
      <c r="E16" s="1451">
        <v>40.50857147</v>
      </c>
      <c r="F16" s="1451">
        <v>4350.1311651899996</v>
      </c>
      <c r="G16" s="1451">
        <v>0.97272572000000002</v>
      </c>
      <c r="H16" s="1447">
        <v>33712.649956690002</v>
      </c>
      <c r="I16" s="1450">
        <v>7092.3145970400001</v>
      </c>
      <c r="J16" s="1450">
        <v>508.02351385000003</v>
      </c>
      <c r="K16" s="1443">
        <v>3789.5477803400004</v>
      </c>
      <c r="L16" s="1447">
        <v>11389.88589123</v>
      </c>
      <c r="M16" s="1448">
        <v>45102.53584792</v>
      </c>
      <c r="N16" s="1446">
        <v>9.8614927849425804</v>
      </c>
    </row>
    <row r="17" spans="1:19" s="77" customFormat="1" ht="22.5">
      <c r="A17" s="860" t="s">
        <v>178</v>
      </c>
      <c r="B17" s="1443">
        <v>190.83112550999999</v>
      </c>
      <c r="C17" s="1450">
        <v>14.42110452</v>
      </c>
      <c r="D17" s="1450">
        <v>64.714886960000001</v>
      </c>
      <c r="E17" s="1451">
        <v>0</v>
      </c>
      <c r="F17" s="1451">
        <v>3.4802585000000001</v>
      </c>
      <c r="G17" s="1451">
        <v>124.80632784000001</v>
      </c>
      <c r="H17" s="1447">
        <v>398.25370333000001</v>
      </c>
      <c r="I17" s="1450">
        <v>6.7330264</v>
      </c>
      <c r="J17" s="1450">
        <v>2.2079395000000002</v>
      </c>
      <c r="K17" s="1443">
        <v>275.03748010000004</v>
      </c>
      <c r="L17" s="1447">
        <v>283.97844600000002</v>
      </c>
      <c r="M17" s="1448">
        <v>682.23214933000008</v>
      </c>
      <c r="N17" s="1446">
        <v>0.14916738697263146</v>
      </c>
    </row>
    <row r="18" spans="1:19" s="77" customFormat="1" ht="22.5">
      <c r="A18" s="860" t="s">
        <v>179</v>
      </c>
      <c r="B18" s="1443">
        <v>14571.500992460004</v>
      </c>
      <c r="C18" s="1450">
        <v>2330.3772070700002</v>
      </c>
      <c r="D18" s="1450">
        <v>12519.72459862</v>
      </c>
      <c r="E18" s="1451">
        <v>385.78442362999994</v>
      </c>
      <c r="F18" s="1451">
        <v>285.33674888000002</v>
      </c>
      <c r="G18" s="1451">
        <v>9054.2396584899961</v>
      </c>
      <c r="H18" s="1447">
        <v>39146.963629149999</v>
      </c>
      <c r="I18" s="1450">
        <v>9092.4964864500016</v>
      </c>
      <c r="J18" s="1450">
        <v>423.68376204156596</v>
      </c>
      <c r="K18" s="1443">
        <v>4758.5484222985242</v>
      </c>
      <c r="L18" s="1447">
        <v>14274.728670790093</v>
      </c>
      <c r="M18" s="1448">
        <v>53421.692299940092</v>
      </c>
      <c r="N18" s="1446">
        <v>11.680443754906458</v>
      </c>
    </row>
    <row r="19" spans="1:19" s="77" customFormat="1" ht="22.5">
      <c r="A19" s="860" t="s">
        <v>180</v>
      </c>
      <c r="B19" s="1443">
        <v>8776.3614880000005</v>
      </c>
      <c r="C19" s="1450">
        <v>2395.4077688000002</v>
      </c>
      <c r="D19" s="1450">
        <v>2929.6853168100001</v>
      </c>
      <c r="E19" s="1451">
        <v>0</v>
      </c>
      <c r="F19" s="1451">
        <v>0</v>
      </c>
      <c r="G19" s="1451">
        <v>783.95367970000007</v>
      </c>
      <c r="H19" s="1447">
        <v>14885.408253310001</v>
      </c>
      <c r="I19" s="1450">
        <v>1474.88248211</v>
      </c>
      <c r="J19" s="1450">
        <v>138.51646631</v>
      </c>
      <c r="K19" s="1443">
        <v>1630.7956120899998</v>
      </c>
      <c r="L19" s="1447">
        <v>3244.19456051</v>
      </c>
      <c r="M19" s="1448">
        <v>18129.602813820002</v>
      </c>
      <c r="N19" s="1446">
        <v>3.9639666369359077</v>
      </c>
    </row>
    <row r="20" spans="1:19" s="77" customFormat="1" ht="22.5">
      <c r="A20" s="72" t="s">
        <v>181</v>
      </c>
      <c r="B20" s="1443">
        <v>231.13609027999999</v>
      </c>
      <c r="C20" s="1450">
        <v>668.56102170651695</v>
      </c>
      <c r="D20" s="1450">
        <v>213.21987322000001</v>
      </c>
      <c r="E20" s="1451">
        <v>0</v>
      </c>
      <c r="F20" s="1451">
        <v>2.7970389999999901E-2</v>
      </c>
      <c r="G20" s="1451">
        <v>474.23393639</v>
      </c>
      <c r="H20" s="1447">
        <v>1587.1788919865171</v>
      </c>
      <c r="I20" s="1450">
        <v>792.68237246000001</v>
      </c>
      <c r="J20" s="1450">
        <v>34.144091689999996</v>
      </c>
      <c r="K20" s="1443">
        <v>377.62174661</v>
      </c>
      <c r="L20" s="1447">
        <v>1204.4482107599999</v>
      </c>
      <c r="M20" s="1448">
        <v>2791.6271027465173</v>
      </c>
      <c r="N20" s="1446">
        <v>0.61037833049590107</v>
      </c>
    </row>
    <row r="21" spans="1:19" s="77" customFormat="1" ht="22.5">
      <c r="A21" s="860" t="s">
        <v>182</v>
      </c>
      <c r="B21" s="1443">
        <v>6526.18652561</v>
      </c>
      <c r="C21" s="1450">
        <v>1168.7223400999999</v>
      </c>
      <c r="D21" s="1450">
        <v>2222.6838213999999</v>
      </c>
      <c r="E21" s="1451">
        <v>22.187007010000002</v>
      </c>
      <c r="F21" s="1451">
        <v>0</v>
      </c>
      <c r="G21" s="1451">
        <v>87.484407510000011</v>
      </c>
      <c r="H21" s="1447">
        <v>10027.26410163</v>
      </c>
      <c r="I21" s="1450">
        <v>2127.2847411400003</v>
      </c>
      <c r="J21" s="1450">
        <v>2156.1455828899998</v>
      </c>
      <c r="K21" s="1443">
        <v>2693.15325854</v>
      </c>
      <c r="L21" s="1447">
        <v>6976.5835825699996</v>
      </c>
      <c r="M21" s="1448">
        <v>17003.847684200002</v>
      </c>
      <c r="N21" s="1446">
        <v>3.7178246877161785</v>
      </c>
    </row>
    <row r="22" spans="1:19" s="77" customFormat="1" ht="22.5">
      <c r="A22" s="860" t="s">
        <v>183</v>
      </c>
      <c r="B22" s="1443">
        <v>20.370171750000001</v>
      </c>
      <c r="C22" s="1450">
        <v>81.11801269</v>
      </c>
      <c r="D22" s="1450">
        <v>35.3216885</v>
      </c>
      <c r="E22" s="1451">
        <v>0</v>
      </c>
      <c r="F22" s="1451">
        <v>0</v>
      </c>
      <c r="G22" s="1451">
        <v>1.81163462</v>
      </c>
      <c r="H22" s="1447">
        <v>138.62150756</v>
      </c>
      <c r="I22" s="1450">
        <v>61.236983699999996</v>
      </c>
      <c r="J22" s="1450">
        <v>20.472802809999997</v>
      </c>
      <c r="K22" s="1443">
        <v>97.36861503999998</v>
      </c>
      <c r="L22" s="1447">
        <v>179.07840154999997</v>
      </c>
      <c r="M22" s="1448">
        <v>317.69990910999996</v>
      </c>
      <c r="N22" s="1446">
        <v>6.9463840614843453E-2</v>
      </c>
    </row>
    <row r="23" spans="1:19" s="77" customFormat="1" ht="22.5">
      <c r="A23" s="860" t="s">
        <v>184</v>
      </c>
      <c r="B23" s="1450">
        <v>0</v>
      </c>
      <c r="C23" s="1450">
        <v>0</v>
      </c>
      <c r="D23" s="1450">
        <v>0</v>
      </c>
      <c r="E23" s="1450">
        <v>0</v>
      </c>
      <c r="F23" s="1450">
        <v>0</v>
      </c>
      <c r="G23" s="1450">
        <v>0</v>
      </c>
      <c r="H23" s="1447">
        <v>0</v>
      </c>
      <c r="I23" s="1450">
        <v>0</v>
      </c>
      <c r="J23" s="1450">
        <v>0</v>
      </c>
      <c r="K23" s="1443">
        <v>0</v>
      </c>
      <c r="L23" s="1447">
        <v>0</v>
      </c>
      <c r="M23" s="1448">
        <v>0</v>
      </c>
      <c r="N23" s="1446">
        <v>0</v>
      </c>
    </row>
    <row r="24" spans="1:19" s="78" customFormat="1" ht="22.5">
      <c r="A24" s="860" t="s">
        <v>768</v>
      </c>
      <c r="B24" s="1443">
        <v>1302.53409156</v>
      </c>
      <c r="C24" s="1450">
        <v>58.158941769999998</v>
      </c>
      <c r="D24" s="1450">
        <v>120.94404163</v>
      </c>
      <c r="E24" s="1451">
        <v>0</v>
      </c>
      <c r="F24" s="1451">
        <v>0</v>
      </c>
      <c r="G24" s="1451">
        <v>7.27793051</v>
      </c>
      <c r="H24" s="1447">
        <v>1488.9150054699999</v>
      </c>
      <c r="I24" s="1450">
        <v>40.83611423</v>
      </c>
      <c r="J24" s="1450">
        <v>15.925209320000002</v>
      </c>
      <c r="K24" s="1443">
        <v>135.34416275999999</v>
      </c>
      <c r="L24" s="1447">
        <v>192.10548631</v>
      </c>
      <c r="M24" s="1448">
        <v>1681.0204917799999</v>
      </c>
      <c r="N24" s="1446">
        <v>0.36754854553912181</v>
      </c>
      <c r="Q24" s="77"/>
      <c r="R24" s="77"/>
      <c r="S24" s="77"/>
    </row>
    <row r="25" spans="1:19" s="77" customFormat="1" ht="22.5">
      <c r="A25" s="860" t="s">
        <v>185</v>
      </c>
      <c r="B25" s="1443">
        <v>2237.4948912499999</v>
      </c>
      <c r="C25" s="1450">
        <v>584.66688044000011</v>
      </c>
      <c r="D25" s="1450">
        <v>730.72339948000001</v>
      </c>
      <c r="E25" s="1451">
        <v>0</v>
      </c>
      <c r="F25" s="1451">
        <v>0.56458399999999997</v>
      </c>
      <c r="G25" s="1451">
        <v>61.58614167999999</v>
      </c>
      <c r="H25" s="1447">
        <v>3615.03589685</v>
      </c>
      <c r="I25" s="1450">
        <v>1168.7255562999997</v>
      </c>
      <c r="J25" s="1450">
        <v>210.37525321999999</v>
      </c>
      <c r="K25" s="1443">
        <v>708.58957319000001</v>
      </c>
      <c r="L25" s="1447">
        <v>2087.6903827099995</v>
      </c>
      <c r="M25" s="1448">
        <v>5702.72627956</v>
      </c>
      <c r="N25" s="1446">
        <v>1.2468787619837765</v>
      </c>
    </row>
    <row r="26" spans="1:19" s="77" customFormat="1" ht="22.5">
      <c r="A26" s="860" t="s">
        <v>186</v>
      </c>
      <c r="B26" s="1443">
        <v>26468.460707670001</v>
      </c>
      <c r="C26" s="1450">
        <v>6673.8571606699979</v>
      </c>
      <c r="D26" s="1450">
        <v>10458.656382930001</v>
      </c>
      <c r="E26" s="1451">
        <v>34.894334860000001</v>
      </c>
      <c r="F26" s="1451">
        <v>321.16454001</v>
      </c>
      <c r="G26" s="1451">
        <v>297.15282390979456</v>
      </c>
      <c r="H26" s="1447">
        <v>44254.185950049796</v>
      </c>
      <c r="I26" s="1450">
        <v>10421.503243449997</v>
      </c>
      <c r="J26" s="1450">
        <v>1590.232282067228</v>
      </c>
      <c r="K26" s="1443">
        <v>5051.4629960248276</v>
      </c>
      <c r="L26" s="1447">
        <v>17063.198521542054</v>
      </c>
      <c r="M26" s="1448">
        <v>61317.384471591853</v>
      </c>
      <c r="N26" s="1446">
        <v>13.406805918786038</v>
      </c>
      <c r="S26" s="77">
        <v>0</v>
      </c>
    </row>
    <row r="27" spans="1:19" s="77" customFormat="1" ht="22.5">
      <c r="A27" s="860" t="s">
        <v>187</v>
      </c>
      <c r="B27" s="1443">
        <v>455.81609387999998</v>
      </c>
      <c r="C27" s="1450">
        <v>106.77567768999999</v>
      </c>
      <c r="D27" s="1450">
        <v>592.37588703999995</v>
      </c>
      <c r="E27" s="1451">
        <v>0</v>
      </c>
      <c r="F27" s="1451">
        <v>0</v>
      </c>
      <c r="G27" s="1451">
        <v>0</v>
      </c>
      <c r="H27" s="1447">
        <v>1154.9676586099999</v>
      </c>
      <c r="I27" s="1450">
        <v>1270.99133908</v>
      </c>
      <c r="J27" s="1450">
        <v>315.17521643999999</v>
      </c>
      <c r="K27" s="1443">
        <v>634.9704485499999</v>
      </c>
      <c r="L27" s="1447">
        <v>2221.1370040699999</v>
      </c>
      <c r="M27" s="1448">
        <v>3376.1046626799998</v>
      </c>
      <c r="N27" s="1446">
        <v>0.73817205942679209</v>
      </c>
      <c r="S27" s="77">
        <v>0</v>
      </c>
    </row>
    <row r="28" spans="1:19" s="77" customFormat="1" ht="22.5">
      <c r="A28" s="861" t="s">
        <v>885</v>
      </c>
      <c r="B28" s="1452">
        <v>640.37459938999996</v>
      </c>
      <c r="C28" s="1453">
        <v>50.781713359999998</v>
      </c>
      <c r="D28" s="1453">
        <v>454.40233917999996</v>
      </c>
      <c r="E28" s="1454">
        <v>0</v>
      </c>
      <c r="F28" s="1454">
        <v>0</v>
      </c>
      <c r="G28" s="1454">
        <v>257.52593494000001</v>
      </c>
      <c r="H28" s="1447">
        <v>1403.0845868700001</v>
      </c>
      <c r="I28" s="1453">
        <v>1008.36183841</v>
      </c>
      <c r="J28" s="1453">
        <v>132.00853107</v>
      </c>
      <c r="K28" s="1452">
        <v>470.53471410000003</v>
      </c>
      <c r="L28" s="1447">
        <v>1610.9050835800001</v>
      </c>
      <c r="M28" s="1448">
        <v>3013.9896704500002</v>
      </c>
      <c r="N28" s="1446">
        <v>0.65899703487303718</v>
      </c>
      <c r="S28" s="77">
        <v>0</v>
      </c>
    </row>
    <row r="29" spans="1:19" s="77" customFormat="1" ht="22.5">
      <c r="A29" s="862" t="s">
        <v>335</v>
      </c>
      <c r="B29" s="1455">
        <v>174763.66999490937</v>
      </c>
      <c r="C29" s="1456">
        <v>26378.888369666518</v>
      </c>
      <c r="D29" s="1456">
        <v>81832.90871581003</v>
      </c>
      <c r="E29" s="1455">
        <v>3643.4326155399995</v>
      </c>
      <c r="F29" s="1456">
        <v>7812.8482358199999</v>
      </c>
      <c r="G29" s="1455">
        <v>24450.471051820252</v>
      </c>
      <c r="H29" s="1457">
        <v>318882.21898356616</v>
      </c>
      <c r="I29" s="1456">
        <v>68944.583606725995</v>
      </c>
      <c r="J29" s="1456">
        <v>25048.940259793497</v>
      </c>
      <c r="K29" s="1456">
        <v>44484.383365152593</v>
      </c>
      <c r="L29" s="1458">
        <v>138477.90723167211</v>
      </c>
      <c r="M29" s="1455">
        <v>457360.12621523824</v>
      </c>
      <c r="N29" s="1455">
        <v>100</v>
      </c>
    </row>
    <row r="30" spans="1:19" s="77" customFormat="1" ht="22.5">
      <c r="A30" s="863" t="s">
        <v>193</v>
      </c>
      <c r="B30" s="1459">
        <v>0</v>
      </c>
      <c r="C30" s="1459">
        <v>0</v>
      </c>
      <c r="D30" s="1459">
        <v>52.277462679999999</v>
      </c>
      <c r="E30" s="1459">
        <v>0</v>
      </c>
      <c r="F30" s="1459">
        <v>0</v>
      </c>
      <c r="G30" s="1459">
        <v>0</v>
      </c>
      <c r="H30" s="1458">
        <v>52.277462679999999</v>
      </c>
      <c r="I30" s="1459">
        <v>570.47849808000001</v>
      </c>
      <c r="J30" s="1459">
        <v>31.800982190000003</v>
      </c>
      <c r="K30" s="1459">
        <v>93.112926739999992</v>
      </c>
      <c r="L30" s="1458">
        <v>695.39240701000006</v>
      </c>
      <c r="M30" s="1455">
        <v>747.66986969000004</v>
      </c>
      <c r="N30" s="1837"/>
    </row>
    <row r="31" spans="1:19" s="77" customFormat="1" ht="22.5">
      <c r="A31" s="864" t="s">
        <v>335</v>
      </c>
      <c r="B31" s="1456">
        <v>174763.66999490937</v>
      </c>
      <c r="C31" s="1456">
        <v>26378.888369666518</v>
      </c>
      <c r="D31" s="1456">
        <v>81885.186178490025</v>
      </c>
      <c r="E31" s="1456">
        <v>3643.4326155399995</v>
      </c>
      <c r="F31" s="1456">
        <v>7812.8482358199999</v>
      </c>
      <c r="G31" s="1456">
        <v>24450.471051820252</v>
      </c>
      <c r="H31" s="1458">
        <v>318934.49644624616</v>
      </c>
      <c r="I31" s="1456">
        <v>69515.062104805998</v>
      </c>
      <c r="J31" s="1456">
        <v>25080.741241983498</v>
      </c>
      <c r="K31" s="1456">
        <v>44577.496291892596</v>
      </c>
      <c r="L31" s="1458">
        <v>139173.2996386821</v>
      </c>
      <c r="M31" s="1455">
        <v>458107.79608492827</v>
      </c>
      <c r="N31" s="1837"/>
    </row>
    <row r="32" spans="1:19" ht="26.25">
      <c r="A32" s="75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Q32" s="77"/>
    </row>
    <row r="33" spans="17:17">
      <c r="Q33" s="77"/>
    </row>
    <row r="34" spans="17:17">
      <c r="Q34" s="77"/>
    </row>
  </sheetData>
  <mergeCells count="9">
    <mergeCell ref="A1:H1"/>
    <mergeCell ref="A2:H2"/>
    <mergeCell ref="N30:N31"/>
    <mergeCell ref="L3:N3"/>
    <mergeCell ref="A4:A6"/>
    <mergeCell ref="B4:G4"/>
    <mergeCell ref="M4:M6"/>
    <mergeCell ref="N4:N6"/>
    <mergeCell ref="I4:L4"/>
  </mergeCells>
  <printOptions horizontalCentered="1"/>
  <pageMargins left="0" right="0" top="0.78740157480314998" bottom="0" header="0.511811023622047" footer="0.511811023622047"/>
  <pageSetup paperSize="9" scale="59" orientation="landscape" horizontalDpi="200" verticalDpi="200" r:id="rId1"/>
  <headerFooter alignWithMargins="0">
    <oddFooter>&amp;C&amp;16 41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  <pageSetUpPr fitToPage="1"/>
  </sheetPr>
  <dimension ref="A1:S49"/>
  <sheetViews>
    <sheetView view="pageBreakPreview" zoomScale="60" zoomScaleNormal="80" workbookViewId="0">
      <pane ySplit="20" topLeftCell="A21" activePane="bottomLeft" state="frozen"/>
      <selection activeCell="O18" sqref="O18"/>
      <selection pane="bottomLeft" sqref="A1:XFD1048576"/>
    </sheetView>
  </sheetViews>
  <sheetFormatPr defaultRowHeight="21"/>
  <cols>
    <col min="1" max="1" width="5.85546875" style="50" customWidth="1"/>
    <col min="2" max="2" width="7.5703125" style="50" customWidth="1"/>
    <col min="3" max="3" width="11.85546875" style="50" bestFit="1" customWidth="1"/>
    <col min="4" max="5" width="11.140625" style="50" customWidth="1"/>
    <col min="6" max="6" width="9.42578125" style="50" customWidth="1"/>
    <col min="7" max="9" width="12" style="50" customWidth="1"/>
    <col min="10" max="10" width="11.140625" style="50" customWidth="1"/>
    <col min="11" max="11" width="12.85546875" style="50" customWidth="1"/>
    <col min="12" max="12" width="8.42578125" style="50" customWidth="1"/>
    <col min="13" max="13" width="14.7109375" style="50" customWidth="1"/>
    <col min="14" max="14" width="18.42578125" style="50" customWidth="1"/>
    <col min="15" max="15" width="13.7109375" style="50" customWidth="1"/>
    <col min="16" max="16" width="10.28515625" style="50" customWidth="1"/>
    <col min="17" max="17" width="12.85546875" style="50" customWidth="1"/>
    <col min="18" max="18" width="9.28515625" style="50" bestFit="1" customWidth="1"/>
    <col min="19" max="19" width="15.42578125" style="50" customWidth="1"/>
    <col min="20" max="256" width="9" style="50"/>
    <col min="257" max="257" width="5.85546875" style="50" customWidth="1"/>
    <col min="258" max="258" width="7.5703125" style="50" customWidth="1"/>
    <col min="259" max="261" width="11.140625" style="50" customWidth="1"/>
    <col min="262" max="262" width="9.42578125" style="50" customWidth="1"/>
    <col min="263" max="265" width="12" style="50" customWidth="1"/>
    <col min="266" max="266" width="11.140625" style="50" customWidth="1"/>
    <col min="267" max="267" width="12.85546875" style="50" customWidth="1"/>
    <col min="268" max="268" width="8.42578125" style="50" customWidth="1"/>
    <col min="269" max="269" width="12.85546875" style="50" customWidth="1"/>
    <col min="270" max="271" width="13.7109375" style="50" customWidth="1"/>
    <col min="272" max="272" width="10.28515625" style="50" customWidth="1"/>
    <col min="273" max="273" width="12.85546875" style="50" customWidth="1"/>
    <col min="274" max="274" width="9.28515625" style="50" bestFit="1" customWidth="1"/>
    <col min="275" max="275" width="15.42578125" style="50" customWidth="1"/>
    <col min="276" max="512" width="9" style="50"/>
    <col min="513" max="513" width="5.85546875" style="50" customWidth="1"/>
    <col min="514" max="514" width="7.5703125" style="50" customWidth="1"/>
    <col min="515" max="517" width="11.140625" style="50" customWidth="1"/>
    <col min="518" max="518" width="9.42578125" style="50" customWidth="1"/>
    <col min="519" max="521" width="12" style="50" customWidth="1"/>
    <col min="522" max="522" width="11.140625" style="50" customWidth="1"/>
    <col min="523" max="523" width="12.85546875" style="50" customWidth="1"/>
    <col min="524" max="524" width="8.42578125" style="50" customWidth="1"/>
    <col min="525" max="525" width="12.85546875" style="50" customWidth="1"/>
    <col min="526" max="527" width="13.7109375" style="50" customWidth="1"/>
    <col min="528" max="528" width="10.28515625" style="50" customWidth="1"/>
    <col min="529" max="529" width="12.85546875" style="50" customWidth="1"/>
    <col min="530" max="530" width="9.28515625" style="50" bestFit="1" customWidth="1"/>
    <col min="531" max="531" width="15.42578125" style="50" customWidth="1"/>
    <col min="532" max="768" width="9" style="50"/>
    <col min="769" max="769" width="5.85546875" style="50" customWidth="1"/>
    <col min="770" max="770" width="7.5703125" style="50" customWidth="1"/>
    <col min="771" max="773" width="11.140625" style="50" customWidth="1"/>
    <col min="774" max="774" width="9.42578125" style="50" customWidth="1"/>
    <col min="775" max="777" width="12" style="50" customWidth="1"/>
    <col min="778" max="778" width="11.140625" style="50" customWidth="1"/>
    <col min="779" max="779" width="12.85546875" style="50" customWidth="1"/>
    <col min="780" max="780" width="8.42578125" style="50" customWidth="1"/>
    <col min="781" max="781" width="12.85546875" style="50" customWidth="1"/>
    <col min="782" max="783" width="13.7109375" style="50" customWidth="1"/>
    <col min="784" max="784" width="10.28515625" style="50" customWidth="1"/>
    <col min="785" max="785" width="12.85546875" style="50" customWidth="1"/>
    <col min="786" max="786" width="9.28515625" style="50" bestFit="1" customWidth="1"/>
    <col min="787" max="787" width="15.42578125" style="50" customWidth="1"/>
    <col min="788" max="1024" width="9" style="50"/>
    <col min="1025" max="1025" width="5.85546875" style="50" customWidth="1"/>
    <col min="1026" max="1026" width="7.5703125" style="50" customWidth="1"/>
    <col min="1027" max="1029" width="11.140625" style="50" customWidth="1"/>
    <col min="1030" max="1030" width="9.42578125" style="50" customWidth="1"/>
    <col min="1031" max="1033" width="12" style="50" customWidth="1"/>
    <col min="1034" max="1034" width="11.140625" style="50" customWidth="1"/>
    <col min="1035" max="1035" width="12.85546875" style="50" customWidth="1"/>
    <col min="1036" max="1036" width="8.42578125" style="50" customWidth="1"/>
    <col min="1037" max="1037" width="12.85546875" style="50" customWidth="1"/>
    <col min="1038" max="1039" width="13.7109375" style="50" customWidth="1"/>
    <col min="1040" max="1040" width="10.28515625" style="50" customWidth="1"/>
    <col min="1041" max="1041" width="12.85546875" style="50" customWidth="1"/>
    <col min="1042" max="1042" width="9.28515625" style="50" bestFit="1" customWidth="1"/>
    <col min="1043" max="1043" width="15.42578125" style="50" customWidth="1"/>
    <col min="1044" max="1280" width="9" style="50"/>
    <col min="1281" max="1281" width="5.85546875" style="50" customWidth="1"/>
    <col min="1282" max="1282" width="7.5703125" style="50" customWidth="1"/>
    <col min="1283" max="1285" width="11.140625" style="50" customWidth="1"/>
    <col min="1286" max="1286" width="9.42578125" style="50" customWidth="1"/>
    <col min="1287" max="1289" width="12" style="50" customWidth="1"/>
    <col min="1290" max="1290" width="11.140625" style="50" customWidth="1"/>
    <col min="1291" max="1291" width="12.85546875" style="50" customWidth="1"/>
    <col min="1292" max="1292" width="8.42578125" style="50" customWidth="1"/>
    <col min="1293" max="1293" width="12.85546875" style="50" customWidth="1"/>
    <col min="1294" max="1295" width="13.7109375" style="50" customWidth="1"/>
    <col min="1296" max="1296" width="10.28515625" style="50" customWidth="1"/>
    <col min="1297" max="1297" width="12.85546875" style="50" customWidth="1"/>
    <col min="1298" max="1298" width="9.28515625" style="50" bestFit="1" customWidth="1"/>
    <col min="1299" max="1299" width="15.42578125" style="50" customWidth="1"/>
    <col min="1300" max="1536" width="9" style="50"/>
    <col min="1537" max="1537" width="5.85546875" style="50" customWidth="1"/>
    <col min="1538" max="1538" width="7.5703125" style="50" customWidth="1"/>
    <col min="1539" max="1541" width="11.140625" style="50" customWidth="1"/>
    <col min="1542" max="1542" width="9.42578125" style="50" customWidth="1"/>
    <col min="1543" max="1545" width="12" style="50" customWidth="1"/>
    <col min="1546" max="1546" width="11.140625" style="50" customWidth="1"/>
    <col min="1547" max="1547" width="12.85546875" style="50" customWidth="1"/>
    <col min="1548" max="1548" width="8.42578125" style="50" customWidth="1"/>
    <col min="1549" max="1549" width="12.85546875" style="50" customWidth="1"/>
    <col min="1550" max="1551" width="13.7109375" style="50" customWidth="1"/>
    <col min="1552" max="1552" width="10.28515625" style="50" customWidth="1"/>
    <col min="1553" max="1553" width="12.85546875" style="50" customWidth="1"/>
    <col min="1554" max="1554" width="9.28515625" style="50" bestFit="1" customWidth="1"/>
    <col min="1555" max="1555" width="15.42578125" style="50" customWidth="1"/>
    <col min="1556" max="1792" width="9" style="50"/>
    <col min="1793" max="1793" width="5.85546875" style="50" customWidth="1"/>
    <col min="1794" max="1794" width="7.5703125" style="50" customWidth="1"/>
    <col min="1795" max="1797" width="11.140625" style="50" customWidth="1"/>
    <col min="1798" max="1798" width="9.42578125" style="50" customWidth="1"/>
    <col min="1799" max="1801" width="12" style="50" customWidth="1"/>
    <col min="1802" max="1802" width="11.140625" style="50" customWidth="1"/>
    <col min="1803" max="1803" width="12.85546875" style="50" customWidth="1"/>
    <col min="1804" max="1804" width="8.42578125" style="50" customWidth="1"/>
    <col min="1805" max="1805" width="12.85546875" style="50" customWidth="1"/>
    <col min="1806" max="1807" width="13.7109375" style="50" customWidth="1"/>
    <col min="1808" max="1808" width="10.28515625" style="50" customWidth="1"/>
    <col min="1809" max="1809" width="12.85546875" style="50" customWidth="1"/>
    <col min="1810" max="1810" width="9.28515625" style="50" bestFit="1" customWidth="1"/>
    <col min="1811" max="1811" width="15.42578125" style="50" customWidth="1"/>
    <col min="1812" max="2048" width="9" style="50"/>
    <col min="2049" max="2049" width="5.85546875" style="50" customWidth="1"/>
    <col min="2050" max="2050" width="7.5703125" style="50" customWidth="1"/>
    <col min="2051" max="2053" width="11.140625" style="50" customWidth="1"/>
    <col min="2054" max="2054" width="9.42578125" style="50" customWidth="1"/>
    <col min="2055" max="2057" width="12" style="50" customWidth="1"/>
    <col min="2058" max="2058" width="11.140625" style="50" customWidth="1"/>
    <col min="2059" max="2059" width="12.85546875" style="50" customWidth="1"/>
    <col min="2060" max="2060" width="8.42578125" style="50" customWidth="1"/>
    <col min="2061" max="2061" width="12.85546875" style="50" customWidth="1"/>
    <col min="2062" max="2063" width="13.7109375" style="50" customWidth="1"/>
    <col min="2064" max="2064" width="10.28515625" style="50" customWidth="1"/>
    <col min="2065" max="2065" width="12.85546875" style="50" customWidth="1"/>
    <col min="2066" max="2066" width="9.28515625" style="50" bestFit="1" customWidth="1"/>
    <col min="2067" max="2067" width="15.42578125" style="50" customWidth="1"/>
    <col min="2068" max="2304" width="9" style="50"/>
    <col min="2305" max="2305" width="5.85546875" style="50" customWidth="1"/>
    <col min="2306" max="2306" width="7.5703125" style="50" customWidth="1"/>
    <col min="2307" max="2309" width="11.140625" style="50" customWidth="1"/>
    <col min="2310" max="2310" width="9.42578125" style="50" customWidth="1"/>
    <col min="2311" max="2313" width="12" style="50" customWidth="1"/>
    <col min="2314" max="2314" width="11.140625" style="50" customWidth="1"/>
    <col min="2315" max="2315" width="12.85546875" style="50" customWidth="1"/>
    <col min="2316" max="2316" width="8.42578125" style="50" customWidth="1"/>
    <col min="2317" max="2317" width="12.85546875" style="50" customWidth="1"/>
    <col min="2318" max="2319" width="13.7109375" style="50" customWidth="1"/>
    <col min="2320" max="2320" width="10.28515625" style="50" customWidth="1"/>
    <col min="2321" max="2321" width="12.85546875" style="50" customWidth="1"/>
    <col min="2322" max="2322" width="9.28515625" style="50" bestFit="1" customWidth="1"/>
    <col min="2323" max="2323" width="15.42578125" style="50" customWidth="1"/>
    <col min="2324" max="2560" width="9" style="50"/>
    <col min="2561" max="2561" width="5.85546875" style="50" customWidth="1"/>
    <col min="2562" max="2562" width="7.5703125" style="50" customWidth="1"/>
    <col min="2563" max="2565" width="11.140625" style="50" customWidth="1"/>
    <col min="2566" max="2566" width="9.42578125" style="50" customWidth="1"/>
    <col min="2567" max="2569" width="12" style="50" customWidth="1"/>
    <col min="2570" max="2570" width="11.140625" style="50" customWidth="1"/>
    <col min="2571" max="2571" width="12.85546875" style="50" customWidth="1"/>
    <col min="2572" max="2572" width="8.42578125" style="50" customWidth="1"/>
    <col min="2573" max="2573" width="12.85546875" style="50" customWidth="1"/>
    <col min="2574" max="2575" width="13.7109375" style="50" customWidth="1"/>
    <col min="2576" max="2576" width="10.28515625" style="50" customWidth="1"/>
    <col min="2577" max="2577" width="12.85546875" style="50" customWidth="1"/>
    <col min="2578" max="2578" width="9.28515625" style="50" bestFit="1" customWidth="1"/>
    <col min="2579" max="2579" width="15.42578125" style="50" customWidth="1"/>
    <col min="2580" max="2816" width="9" style="50"/>
    <col min="2817" max="2817" width="5.85546875" style="50" customWidth="1"/>
    <col min="2818" max="2818" width="7.5703125" style="50" customWidth="1"/>
    <col min="2819" max="2821" width="11.140625" style="50" customWidth="1"/>
    <col min="2822" max="2822" width="9.42578125" style="50" customWidth="1"/>
    <col min="2823" max="2825" width="12" style="50" customWidth="1"/>
    <col min="2826" max="2826" width="11.140625" style="50" customWidth="1"/>
    <col min="2827" max="2827" width="12.85546875" style="50" customWidth="1"/>
    <col min="2828" max="2828" width="8.42578125" style="50" customWidth="1"/>
    <col min="2829" max="2829" width="12.85546875" style="50" customWidth="1"/>
    <col min="2830" max="2831" width="13.7109375" style="50" customWidth="1"/>
    <col min="2832" max="2832" width="10.28515625" style="50" customWidth="1"/>
    <col min="2833" max="2833" width="12.85546875" style="50" customWidth="1"/>
    <col min="2834" max="2834" width="9.28515625" style="50" bestFit="1" customWidth="1"/>
    <col min="2835" max="2835" width="15.42578125" style="50" customWidth="1"/>
    <col min="2836" max="3072" width="9" style="50"/>
    <col min="3073" max="3073" width="5.85546875" style="50" customWidth="1"/>
    <col min="3074" max="3074" width="7.5703125" style="50" customWidth="1"/>
    <col min="3075" max="3077" width="11.140625" style="50" customWidth="1"/>
    <col min="3078" max="3078" width="9.42578125" style="50" customWidth="1"/>
    <col min="3079" max="3081" width="12" style="50" customWidth="1"/>
    <col min="3082" max="3082" width="11.140625" style="50" customWidth="1"/>
    <col min="3083" max="3083" width="12.85546875" style="50" customWidth="1"/>
    <col min="3084" max="3084" width="8.42578125" style="50" customWidth="1"/>
    <col min="3085" max="3085" width="12.85546875" style="50" customWidth="1"/>
    <col min="3086" max="3087" width="13.7109375" style="50" customWidth="1"/>
    <col min="3088" max="3088" width="10.28515625" style="50" customWidth="1"/>
    <col min="3089" max="3089" width="12.85546875" style="50" customWidth="1"/>
    <col min="3090" max="3090" width="9.28515625" style="50" bestFit="1" customWidth="1"/>
    <col min="3091" max="3091" width="15.42578125" style="50" customWidth="1"/>
    <col min="3092" max="3328" width="9" style="50"/>
    <col min="3329" max="3329" width="5.85546875" style="50" customWidth="1"/>
    <col min="3330" max="3330" width="7.5703125" style="50" customWidth="1"/>
    <col min="3331" max="3333" width="11.140625" style="50" customWidth="1"/>
    <col min="3334" max="3334" width="9.42578125" style="50" customWidth="1"/>
    <col min="3335" max="3337" width="12" style="50" customWidth="1"/>
    <col min="3338" max="3338" width="11.140625" style="50" customWidth="1"/>
    <col min="3339" max="3339" width="12.85546875" style="50" customWidth="1"/>
    <col min="3340" max="3340" width="8.42578125" style="50" customWidth="1"/>
    <col min="3341" max="3341" width="12.85546875" style="50" customWidth="1"/>
    <col min="3342" max="3343" width="13.7109375" style="50" customWidth="1"/>
    <col min="3344" max="3344" width="10.28515625" style="50" customWidth="1"/>
    <col min="3345" max="3345" width="12.85546875" style="50" customWidth="1"/>
    <col min="3346" max="3346" width="9.28515625" style="50" bestFit="1" customWidth="1"/>
    <col min="3347" max="3347" width="15.42578125" style="50" customWidth="1"/>
    <col min="3348" max="3584" width="9" style="50"/>
    <col min="3585" max="3585" width="5.85546875" style="50" customWidth="1"/>
    <col min="3586" max="3586" width="7.5703125" style="50" customWidth="1"/>
    <col min="3587" max="3589" width="11.140625" style="50" customWidth="1"/>
    <col min="3590" max="3590" width="9.42578125" style="50" customWidth="1"/>
    <col min="3591" max="3593" width="12" style="50" customWidth="1"/>
    <col min="3594" max="3594" width="11.140625" style="50" customWidth="1"/>
    <col min="3595" max="3595" width="12.85546875" style="50" customWidth="1"/>
    <col min="3596" max="3596" width="8.42578125" style="50" customWidth="1"/>
    <col min="3597" max="3597" width="12.85546875" style="50" customWidth="1"/>
    <col min="3598" max="3599" width="13.7109375" style="50" customWidth="1"/>
    <col min="3600" max="3600" width="10.28515625" style="50" customWidth="1"/>
    <col min="3601" max="3601" width="12.85546875" style="50" customWidth="1"/>
    <col min="3602" max="3602" width="9.28515625" style="50" bestFit="1" customWidth="1"/>
    <col min="3603" max="3603" width="15.42578125" style="50" customWidth="1"/>
    <col min="3604" max="3840" width="9" style="50"/>
    <col min="3841" max="3841" width="5.85546875" style="50" customWidth="1"/>
    <col min="3842" max="3842" width="7.5703125" style="50" customWidth="1"/>
    <col min="3843" max="3845" width="11.140625" style="50" customWidth="1"/>
    <col min="3846" max="3846" width="9.42578125" style="50" customWidth="1"/>
    <col min="3847" max="3849" width="12" style="50" customWidth="1"/>
    <col min="3850" max="3850" width="11.140625" style="50" customWidth="1"/>
    <col min="3851" max="3851" width="12.85546875" style="50" customWidth="1"/>
    <col min="3852" max="3852" width="8.42578125" style="50" customWidth="1"/>
    <col min="3853" max="3853" width="12.85546875" style="50" customWidth="1"/>
    <col min="3854" max="3855" width="13.7109375" style="50" customWidth="1"/>
    <col min="3856" max="3856" width="10.28515625" style="50" customWidth="1"/>
    <col min="3857" max="3857" width="12.85546875" style="50" customWidth="1"/>
    <col min="3858" max="3858" width="9.28515625" style="50" bestFit="1" customWidth="1"/>
    <col min="3859" max="3859" width="15.42578125" style="50" customWidth="1"/>
    <col min="3860" max="4096" width="9" style="50"/>
    <col min="4097" max="4097" width="5.85546875" style="50" customWidth="1"/>
    <col min="4098" max="4098" width="7.5703125" style="50" customWidth="1"/>
    <col min="4099" max="4101" width="11.140625" style="50" customWidth="1"/>
    <col min="4102" max="4102" width="9.42578125" style="50" customWidth="1"/>
    <col min="4103" max="4105" width="12" style="50" customWidth="1"/>
    <col min="4106" max="4106" width="11.140625" style="50" customWidth="1"/>
    <col min="4107" max="4107" width="12.85546875" style="50" customWidth="1"/>
    <col min="4108" max="4108" width="8.42578125" style="50" customWidth="1"/>
    <col min="4109" max="4109" width="12.85546875" style="50" customWidth="1"/>
    <col min="4110" max="4111" width="13.7109375" style="50" customWidth="1"/>
    <col min="4112" max="4112" width="10.28515625" style="50" customWidth="1"/>
    <col min="4113" max="4113" width="12.85546875" style="50" customWidth="1"/>
    <col min="4114" max="4114" width="9.28515625" style="50" bestFit="1" customWidth="1"/>
    <col min="4115" max="4115" width="15.42578125" style="50" customWidth="1"/>
    <col min="4116" max="4352" width="9" style="50"/>
    <col min="4353" max="4353" width="5.85546875" style="50" customWidth="1"/>
    <col min="4354" max="4354" width="7.5703125" style="50" customWidth="1"/>
    <col min="4355" max="4357" width="11.140625" style="50" customWidth="1"/>
    <col min="4358" max="4358" width="9.42578125" style="50" customWidth="1"/>
    <col min="4359" max="4361" width="12" style="50" customWidth="1"/>
    <col min="4362" max="4362" width="11.140625" style="50" customWidth="1"/>
    <col min="4363" max="4363" width="12.85546875" style="50" customWidth="1"/>
    <col min="4364" max="4364" width="8.42578125" style="50" customWidth="1"/>
    <col min="4365" max="4365" width="12.85546875" style="50" customWidth="1"/>
    <col min="4366" max="4367" width="13.7109375" style="50" customWidth="1"/>
    <col min="4368" max="4368" width="10.28515625" style="50" customWidth="1"/>
    <col min="4369" max="4369" width="12.85546875" style="50" customWidth="1"/>
    <col min="4370" max="4370" width="9.28515625" style="50" bestFit="1" customWidth="1"/>
    <col min="4371" max="4371" width="15.42578125" style="50" customWidth="1"/>
    <col min="4372" max="4608" width="9" style="50"/>
    <col min="4609" max="4609" width="5.85546875" style="50" customWidth="1"/>
    <col min="4610" max="4610" width="7.5703125" style="50" customWidth="1"/>
    <col min="4611" max="4613" width="11.140625" style="50" customWidth="1"/>
    <col min="4614" max="4614" width="9.42578125" style="50" customWidth="1"/>
    <col min="4615" max="4617" width="12" style="50" customWidth="1"/>
    <col min="4618" max="4618" width="11.140625" style="50" customWidth="1"/>
    <col min="4619" max="4619" width="12.85546875" style="50" customWidth="1"/>
    <col min="4620" max="4620" width="8.42578125" style="50" customWidth="1"/>
    <col min="4621" max="4621" width="12.85546875" style="50" customWidth="1"/>
    <col min="4622" max="4623" width="13.7109375" style="50" customWidth="1"/>
    <col min="4624" max="4624" width="10.28515625" style="50" customWidth="1"/>
    <col min="4625" max="4625" width="12.85546875" style="50" customWidth="1"/>
    <col min="4626" max="4626" width="9.28515625" style="50" bestFit="1" customWidth="1"/>
    <col min="4627" max="4627" width="15.42578125" style="50" customWidth="1"/>
    <col min="4628" max="4864" width="9" style="50"/>
    <col min="4865" max="4865" width="5.85546875" style="50" customWidth="1"/>
    <col min="4866" max="4866" width="7.5703125" style="50" customWidth="1"/>
    <col min="4867" max="4869" width="11.140625" style="50" customWidth="1"/>
    <col min="4870" max="4870" width="9.42578125" style="50" customWidth="1"/>
    <col min="4871" max="4873" width="12" style="50" customWidth="1"/>
    <col min="4874" max="4874" width="11.140625" style="50" customWidth="1"/>
    <col min="4875" max="4875" width="12.85546875" style="50" customWidth="1"/>
    <col min="4876" max="4876" width="8.42578125" style="50" customWidth="1"/>
    <col min="4877" max="4877" width="12.85546875" style="50" customWidth="1"/>
    <col min="4878" max="4879" width="13.7109375" style="50" customWidth="1"/>
    <col min="4880" max="4880" width="10.28515625" style="50" customWidth="1"/>
    <col min="4881" max="4881" width="12.85546875" style="50" customWidth="1"/>
    <col min="4882" max="4882" width="9.28515625" style="50" bestFit="1" customWidth="1"/>
    <col min="4883" max="4883" width="15.42578125" style="50" customWidth="1"/>
    <col min="4884" max="5120" width="9" style="50"/>
    <col min="5121" max="5121" width="5.85546875" style="50" customWidth="1"/>
    <col min="5122" max="5122" width="7.5703125" style="50" customWidth="1"/>
    <col min="5123" max="5125" width="11.140625" style="50" customWidth="1"/>
    <col min="5126" max="5126" width="9.42578125" style="50" customWidth="1"/>
    <col min="5127" max="5129" width="12" style="50" customWidth="1"/>
    <col min="5130" max="5130" width="11.140625" style="50" customWidth="1"/>
    <col min="5131" max="5131" width="12.85546875" style="50" customWidth="1"/>
    <col min="5132" max="5132" width="8.42578125" style="50" customWidth="1"/>
    <col min="5133" max="5133" width="12.85546875" style="50" customWidth="1"/>
    <col min="5134" max="5135" width="13.7109375" style="50" customWidth="1"/>
    <col min="5136" max="5136" width="10.28515625" style="50" customWidth="1"/>
    <col min="5137" max="5137" width="12.85546875" style="50" customWidth="1"/>
    <col min="5138" max="5138" width="9.28515625" style="50" bestFit="1" customWidth="1"/>
    <col min="5139" max="5139" width="15.42578125" style="50" customWidth="1"/>
    <col min="5140" max="5376" width="9" style="50"/>
    <col min="5377" max="5377" width="5.85546875" style="50" customWidth="1"/>
    <col min="5378" max="5378" width="7.5703125" style="50" customWidth="1"/>
    <col min="5379" max="5381" width="11.140625" style="50" customWidth="1"/>
    <col min="5382" max="5382" width="9.42578125" style="50" customWidth="1"/>
    <col min="5383" max="5385" width="12" style="50" customWidth="1"/>
    <col min="5386" max="5386" width="11.140625" style="50" customWidth="1"/>
    <col min="5387" max="5387" width="12.85546875" style="50" customWidth="1"/>
    <col min="5388" max="5388" width="8.42578125" style="50" customWidth="1"/>
    <col min="5389" max="5389" width="12.85546875" style="50" customWidth="1"/>
    <col min="5390" max="5391" width="13.7109375" style="50" customWidth="1"/>
    <col min="5392" max="5392" width="10.28515625" style="50" customWidth="1"/>
    <col min="5393" max="5393" width="12.85546875" style="50" customWidth="1"/>
    <col min="5394" max="5394" width="9.28515625" style="50" bestFit="1" customWidth="1"/>
    <col min="5395" max="5395" width="15.42578125" style="50" customWidth="1"/>
    <col min="5396" max="5632" width="9" style="50"/>
    <col min="5633" max="5633" width="5.85546875" style="50" customWidth="1"/>
    <col min="5634" max="5634" width="7.5703125" style="50" customWidth="1"/>
    <col min="5635" max="5637" width="11.140625" style="50" customWidth="1"/>
    <col min="5638" max="5638" width="9.42578125" style="50" customWidth="1"/>
    <col min="5639" max="5641" width="12" style="50" customWidth="1"/>
    <col min="5642" max="5642" width="11.140625" style="50" customWidth="1"/>
    <col min="5643" max="5643" width="12.85546875" style="50" customWidth="1"/>
    <col min="5644" max="5644" width="8.42578125" style="50" customWidth="1"/>
    <col min="5645" max="5645" width="12.85546875" style="50" customWidth="1"/>
    <col min="5646" max="5647" width="13.7109375" style="50" customWidth="1"/>
    <col min="5648" max="5648" width="10.28515625" style="50" customWidth="1"/>
    <col min="5649" max="5649" width="12.85546875" style="50" customWidth="1"/>
    <col min="5650" max="5650" width="9.28515625" style="50" bestFit="1" customWidth="1"/>
    <col min="5651" max="5651" width="15.42578125" style="50" customWidth="1"/>
    <col min="5652" max="5888" width="9" style="50"/>
    <col min="5889" max="5889" width="5.85546875" style="50" customWidth="1"/>
    <col min="5890" max="5890" width="7.5703125" style="50" customWidth="1"/>
    <col min="5891" max="5893" width="11.140625" style="50" customWidth="1"/>
    <col min="5894" max="5894" width="9.42578125" style="50" customWidth="1"/>
    <col min="5895" max="5897" width="12" style="50" customWidth="1"/>
    <col min="5898" max="5898" width="11.140625" style="50" customWidth="1"/>
    <col min="5899" max="5899" width="12.85546875" style="50" customWidth="1"/>
    <col min="5900" max="5900" width="8.42578125" style="50" customWidth="1"/>
    <col min="5901" max="5901" width="12.85546875" style="50" customWidth="1"/>
    <col min="5902" max="5903" width="13.7109375" style="50" customWidth="1"/>
    <col min="5904" max="5904" width="10.28515625" style="50" customWidth="1"/>
    <col min="5905" max="5905" width="12.85546875" style="50" customWidth="1"/>
    <col min="5906" max="5906" width="9.28515625" style="50" bestFit="1" customWidth="1"/>
    <col min="5907" max="5907" width="15.42578125" style="50" customWidth="1"/>
    <col min="5908" max="6144" width="9" style="50"/>
    <col min="6145" max="6145" width="5.85546875" style="50" customWidth="1"/>
    <col min="6146" max="6146" width="7.5703125" style="50" customWidth="1"/>
    <col min="6147" max="6149" width="11.140625" style="50" customWidth="1"/>
    <col min="6150" max="6150" width="9.42578125" style="50" customWidth="1"/>
    <col min="6151" max="6153" width="12" style="50" customWidth="1"/>
    <col min="6154" max="6154" width="11.140625" style="50" customWidth="1"/>
    <col min="6155" max="6155" width="12.85546875" style="50" customWidth="1"/>
    <col min="6156" max="6156" width="8.42578125" style="50" customWidth="1"/>
    <col min="6157" max="6157" width="12.85546875" style="50" customWidth="1"/>
    <col min="6158" max="6159" width="13.7109375" style="50" customWidth="1"/>
    <col min="6160" max="6160" width="10.28515625" style="50" customWidth="1"/>
    <col min="6161" max="6161" width="12.85546875" style="50" customWidth="1"/>
    <col min="6162" max="6162" width="9.28515625" style="50" bestFit="1" customWidth="1"/>
    <col min="6163" max="6163" width="15.42578125" style="50" customWidth="1"/>
    <col min="6164" max="6400" width="9" style="50"/>
    <col min="6401" max="6401" width="5.85546875" style="50" customWidth="1"/>
    <col min="6402" max="6402" width="7.5703125" style="50" customWidth="1"/>
    <col min="6403" max="6405" width="11.140625" style="50" customWidth="1"/>
    <col min="6406" max="6406" width="9.42578125" style="50" customWidth="1"/>
    <col min="6407" max="6409" width="12" style="50" customWidth="1"/>
    <col min="6410" max="6410" width="11.140625" style="50" customWidth="1"/>
    <col min="6411" max="6411" width="12.85546875" style="50" customWidth="1"/>
    <col min="6412" max="6412" width="8.42578125" style="50" customWidth="1"/>
    <col min="6413" max="6413" width="12.85546875" style="50" customWidth="1"/>
    <col min="6414" max="6415" width="13.7109375" style="50" customWidth="1"/>
    <col min="6416" max="6416" width="10.28515625" style="50" customWidth="1"/>
    <col min="6417" max="6417" width="12.85546875" style="50" customWidth="1"/>
    <col min="6418" max="6418" width="9.28515625" style="50" bestFit="1" customWidth="1"/>
    <col min="6419" max="6419" width="15.42578125" style="50" customWidth="1"/>
    <col min="6420" max="6656" width="9" style="50"/>
    <col min="6657" max="6657" width="5.85546875" style="50" customWidth="1"/>
    <col min="6658" max="6658" width="7.5703125" style="50" customWidth="1"/>
    <col min="6659" max="6661" width="11.140625" style="50" customWidth="1"/>
    <col min="6662" max="6662" width="9.42578125" style="50" customWidth="1"/>
    <col min="6663" max="6665" width="12" style="50" customWidth="1"/>
    <col min="6666" max="6666" width="11.140625" style="50" customWidth="1"/>
    <col min="6667" max="6667" width="12.85546875" style="50" customWidth="1"/>
    <col min="6668" max="6668" width="8.42578125" style="50" customWidth="1"/>
    <col min="6669" max="6669" width="12.85546875" style="50" customWidth="1"/>
    <col min="6670" max="6671" width="13.7109375" style="50" customWidth="1"/>
    <col min="6672" max="6672" width="10.28515625" style="50" customWidth="1"/>
    <col min="6673" max="6673" width="12.85546875" style="50" customWidth="1"/>
    <col min="6674" max="6674" width="9.28515625" style="50" bestFit="1" customWidth="1"/>
    <col min="6675" max="6675" width="15.42578125" style="50" customWidth="1"/>
    <col min="6676" max="6912" width="9" style="50"/>
    <col min="6913" max="6913" width="5.85546875" style="50" customWidth="1"/>
    <col min="6914" max="6914" width="7.5703125" style="50" customWidth="1"/>
    <col min="6915" max="6917" width="11.140625" style="50" customWidth="1"/>
    <col min="6918" max="6918" width="9.42578125" style="50" customWidth="1"/>
    <col min="6919" max="6921" width="12" style="50" customWidth="1"/>
    <col min="6922" max="6922" width="11.140625" style="50" customWidth="1"/>
    <col min="6923" max="6923" width="12.85546875" style="50" customWidth="1"/>
    <col min="6924" max="6924" width="8.42578125" style="50" customWidth="1"/>
    <col min="6925" max="6925" width="12.85546875" style="50" customWidth="1"/>
    <col min="6926" max="6927" width="13.7109375" style="50" customWidth="1"/>
    <col min="6928" max="6928" width="10.28515625" style="50" customWidth="1"/>
    <col min="6929" max="6929" width="12.85546875" style="50" customWidth="1"/>
    <col min="6930" max="6930" width="9.28515625" style="50" bestFit="1" customWidth="1"/>
    <col min="6931" max="6931" width="15.42578125" style="50" customWidth="1"/>
    <col min="6932" max="7168" width="9" style="50"/>
    <col min="7169" max="7169" width="5.85546875" style="50" customWidth="1"/>
    <col min="7170" max="7170" width="7.5703125" style="50" customWidth="1"/>
    <col min="7171" max="7173" width="11.140625" style="50" customWidth="1"/>
    <col min="7174" max="7174" width="9.42578125" style="50" customWidth="1"/>
    <col min="7175" max="7177" width="12" style="50" customWidth="1"/>
    <col min="7178" max="7178" width="11.140625" style="50" customWidth="1"/>
    <col min="7179" max="7179" width="12.85546875" style="50" customWidth="1"/>
    <col min="7180" max="7180" width="8.42578125" style="50" customWidth="1"/>
    <col min="7181" max="7181" width="12.85546875" style="50" customWidth="1"/>
    <col min="7182" max="7183" width="13.7109375" style="50" customWidth="1"/>
    <col min="7184" max="7184" width="10.28515625" style="50" customWidth="1"/>
    <col min="7185" max="7185" width="12.85546875" style="50" customWidth="1"/>
    <col min="7186" max="7186" width="9.28515625" style="50" bestFit="1" customWidth="1"/>
    <col min="7187" max="7187" width="15.42578125" style="50" customWidth="1"/>
    <col min="7188" max="7424" width="9" style="50"/>
    <col min="7425" max="7425" width="5.85546875" style="50" customWidth="1"/>
    <col min="7426" max="7426" width="7.5703125" style="50" customWidth="1"/>
    <col min="7427" max="7429" width="11.140625" style="50" customWidth="1"/>
    <col min="7430" max="7430" width="9.42578125" style="50" customWidth="1"/>
    <col min="7431" max="7433" width="12" style="50" customWidth="1"/>
    <col min="7434" max="7434" width="11.140625" style="50" customWidth="1"/>
    <col min="7435" max="7435" width="12.85546875" style="50" customWidth="1"/>
    <col min="7436" max="7436" width="8.42578125" style="50" customWidth="1"/>
    <col min="7437" max="7437" width="12.85546875" style="50" customWidth="1"/>
    <col min="7438" max="7439" width="13.7109375" style="50" customWidth="1"/>
    <col min="7440" max="7440" width="10.28515625" style="50" customWidth="1"/>
    <col min="7441" max="7441" width="12.85546875" style="50" customWidth="1"/>
    <col min="7442" max="7442" width="9.28515625" style="50" bestFit="1" customWidth="1"/>
    <col min="7443" max="7443" width="15.42578125" style="50" customWidth="1"/>
    <col min="7444" max="7680" width="9" style="50"/>
    <col min="7681" max="7681" width="5.85546875" style="50" customWidth="1"/>
    <col min="7682" max="7682" width="7.5703125" style="50" customWidth="1"/>
    <col min="7683" max="7685" width="11.140625" style="50" customWidth="1"/>
    <col min="7686" max="7686" width="9.42578125" style="50" customWidth="1"/>
    <col min="7687" max="7689" width="12" style="50" customWidth="1"/>
    <col min="7690" max="7690" width="11.140625" style="50" customWidth="1"/>
    <col min="7691" max="7691" width="12.85546875" style="50" customWidth="1"/>
    <col min="7692" max="7692" width="8.42578125" style="50" customWidth="1"/>
    <col min="7693" max="7693" width="12.85546875" style="50" customWidth="1"/>
    <col min="7694" max="7695" width="13.7109375" style="50" customWidth="1"/>
    <col min="7696" max="7696" width="10.28515625" style="50" customWidth="1"/>
    <col min="7697" max="7697" width="12.85546875" style="50" customWidth="1"/>
    <col min="7698" max="7698" width="9.28515625" style="50" bestFit="1" customWidth="1"/>
    <col min="7699" max="7699" width="15.42578125" style="50" customWidth="1"/>
    <col min="7700" max="7936" width="9" style="50"/>
    <col min="7937" max="7937" width="5.85546875" style="50" customWidth="1"/>
    <col min="7938" max="7938" width="7.5703125" style="50" customWidth="1"/>
    <col min="7939" max="7941" width="11.140625" style="50" customWidth="1"/>
    <col min="7942" max="7942" width="9.42578125" style="50" customWidth="1"/>
    <col min="7943" max="7945" width="12" style="50" customWidth="1"/>
    <col min="7946" max="7946" width="11.140625" style="50" customWidth="1"/>
    <col min="7947" max="7947" width="12.85546875" style="50" customWidth="1"/>
    <col min="7948" max="7948" width="8.42578125" style="50" customWidth="1"/>
    <col min="7949" max="7949" width="12.85546875" style="50" customWidth="1"/>
    <col min="7950" max="7951" width="13.7109375" style="50" customWidth="1"/>
    <col min="7952" max="7952" width="10.28515625" style="50" customWidth="1"/>
    <col min="7953" max="7953" width="12.85546875" style="50" customWidth="1"/>
    <col min="7954" max="7954" width="9.28515625" style="50" bestFit="1" customWidth="1"/>
    <col min="7955" max="7955" width="15.42578125" style="50" customWidth="1"/>
    <col min="7956" max="8192" width="9" style="50"/>
    <col min="8193" max="8193" width="5.85546875" style="50" customWidth="1"/>
    <col min="8194" max="8194" width="7.5703125" style="50" customWidth="1"/>
    <col min="8195" max="8197" width="11.140625" style="50" customWidth="1"/>
    <col min="8198" max="8198" width="9.42578125" style="50" customWidth="1"/>
    <col min="8199" max="8201" width="12" style="50" customWidth="1"/>
    <col min="8202" max="8202" width="11.140625" style="50" customWidth="1"/>
    <col min="8203" max="8203" width="12.85546875" style="50" customWidth="1"/>
    <col min="8204" max="8204" width="8.42578125" style="50" customWidth="1"/>
    <col min="8205" max="8205" width="12.85546875" style="50" customWidth="1"/>
    <col min="8206" max="8207" width="13.7109375" style="50" customWidth="1"/>
    <col min="8208" max="8208" width="10.28515625" style="50" customWidth="1"/>
    <col min="8209" max="8209" width="12.85546875" style="50" customWidth="1"/>
    <col min="8210" max="8210" width="9.28515625" style="50" bestFit="1" customWidth="1"/>
    <col min="8211" max="8211" width="15.42578125" style="50" customWidth="1"/>
    <col min="8212" max="8448" width="9" style="50"/>
    <col min="8449" max="8449" width="5.85546875" style="50" customWidth="1"/>
    <col min="8450" max="8450" width="7.5703125" style="50" customWidth="1"/>
    <col min="8451" max="8453" width="11.140625" style="50" customWidth="1"/>
    <col min="8454" max="8454" width="9.42578125" style="50" customWidth="1"/>
    <col min="8455" max="8457" width="12" style="50" customWidth="1"/>
    <col min="8458" max="8458" width="11.140625" style="50" customWidth="1"/>
    <col min="8459" max="8459" width="12.85546875" style="50" customWidth="1"/>
    <col min="8460" max="8460" width="8.42578125" style="50" customWidth="1"/>
    <col min="8461" max="8461" width="12.85546875" style="50" customWidth="1"/>
    <col min="8462" max="8463" width="13.7109375" style="50" customWidth="1"/>
    <col min="8464" max="8464" width="10.28515625" style="50" customWidth="1"/>
    <col min="8465" max="8465" width="12.85546875" style="50" customWidth="1"/>
    <col min="8466" max="8466" width="9.28515625" style="50" bestFit="1" customWidth="1"/>
    <col min="8467" max="8467" width="15.42578125" style="50" customWidth="1"/>
    <col min="8468" max="8704" width="9" style="50"/>
    <col min="8705" max="8705" width="5.85546875" style="50" customWidth="1"/>
    <col min="8706" max="8706" width="7.5703125" style="50" customWidth="1"/>
    <col min="8707" max="8709" width="11.140625" style="50" customWidth="1"/>
    <col min="8710" max="8710" width="9.42578125" style="50" customWidth="1"/>
    <col min="8711" max="8713" width="12" style="50" customWidth="1"/>
    <col min="8714" max="8714" width="11.140625" style="50" customWidth="1"/>
    <col min="8715" max="8715" width="12.85546875" style="50" customWidth="1"/>
    <col min="8716" max="8716" width="8.42578125" style="50" customWidth="1"/>
    <col min="8717" max="8717" width="12.85546875" style="50" customWidth="1"/>
    <col min="8718" max="8719" width="13.7109375" style="50" customWidth="1"/>
    <col min="8720" max="8720" width="10.28515625" style="50" customWidth="1"/>
    <col min="8721" max="8721" width="12.85546875" style="50" customWidth="1"/>
    <col min="8722" max="8722" width="9.28515625" style="50" bestFit="1" customWidth="1"/>
    <col min="8723" max="8723" width="15.42578125" style="50" customWidth="1"/>
    <col min="8724" max="8960" width="9" style="50"/>
    <col min="8961" max="8961" width="5.85546875" style="50" customWidth="1"/>
    <col min="8962" max="8962" width="7.5703125" style="50" customWidth="1"/>
    <col min="8963" max="8965" width="11.140625" style="50" customWidth="1"/>
    <col min="8966" max="8966" width="9.42578125" style="50" customWidth="1"/>
    <col min="8967" max="8969" width="12" style="50" customWidth="1"/>
    <col min="8970" max="8970" width="11.140625" style="50" customWidth="1"/>
    <col min="8971" max="8971" width="12.85546875" style="50" customWidth="1"/>
    <col min="8972" max="8972" width="8.42578125" style="50" customWidth="1"/>
    <col min="8973" max="8973" width="12.85546875" style="50" customWidth="1"/>
    <col min="8974" max="8975" width="13.7109375" style="50" customWidth="1"/>
    <col min="8976" max="8976" width="10.28515625" style="50" customWidth="1"/>
    <col min="8977" max="8977" width="12.85546875" style="50" customWidth="1"/>
    <col min="8978" max="8978" width="9.28515625" style="50" bestFit="1" customWidth="1"/>
    <col min="8979" max="8979" width="15.42578125" style="50" customWidth="1"/>
    <col min="8980" max="9216" width="9" style="50"/>
    <col min="9217" max="9217" width="5.85546875" style="50" customWidth="1"/>
    <col min="9218" max="9218" width="7.5703125" style="50" customWidth="1"/>
    <col min="9219" max="9221" width="11.140625" style="50" customWidth="1"/>
    <col min="9222" max="9222" width="9.42578125" style="50" customWidth="1"/>
    <col min="9223" max="9225" width="12" style="50" customWidth="1"/>
    <col min="9226" max="9226" width="11.140625" style="50" customWidth="1"/>
    <col min="9227" max="9227" width="12.85546875" style="50" customWidth="1"/>
    <col min="9228" max="9228" width="8.42578125" style="50" customWidth="1"/>
    <col min="9229" max="9229" width="12.85546875" style="50" customWidth="1"/>
    <col min="9230" max="9231" width="13.7109375" style="50" customWidth="1"/>
    <col min="9232" max="9232" width="10.28515625" style="50" customWidth="1"/>
    <col min="9233" max="9233" width="12.85546875" style="50" customWidth="1"/>
    <col min="9234" max="9234" width="9.28515625" style="50" bestFit="1" customWidth="1"/>
    <col min="9235" max="9235" width="15.42578125" style="50" customWidth="1"/>
    <col min="9236" max="9472" width="9" style="50"/>
    <col min="9473" max="9473" width="5.85546875" style="50" customWidth="1"/>
    <col min="9474" max="9474" width="7.5703125" style="50" customWidth="1"/>
    <col min="9475" max="9477" width="11.140625" style="50" customWidth="1"/>
    <col min="9478" max="9478" width="9.42578125" style="50" customWidth="1"/>
    <col min="9479" max="9481" width="12" style="50" customWidth="1"/>
    <col min="9482" max="9482" width="11.140625" style="50" customWidth="1"/>
    <col min="9483" max="9483" width="12.85546875" style="50" customWidth="1"/>
    <col min="9484" max="9484" width="8.42578125" style="50" customWidth="1"/>
    <col min="9485" max="9485" width="12.85546875" style="50" customWidth="1"/>
    <col min="9486" max="9487" width="13.7109375" style="50" customWidth="1"/>
    <col min="9488" max="9488" width="10.28515625" style="50" customWidth="1"/>
    <col min="9489" max="9489" width="12.85546875" style="50" customWidth="1"/>
    <col min="9490" max="9490" width="9.28515625" style="50" bestFit="1" customWidth="1"/>
    <col min="9491" max="9491" width="15.42578125" style="50" customWidth="1"/>
    <col min="9492" max="9728" width="9" style="50"/>
    <col min="9729" max="9729" width="5.85546875" style="50" customWidth="1"/>
    <col min="9730" max="9730" width="7.5703125" style="50" customWidth="1"/>
    <col min="9731" max="9733" width="11.140625" style="50" customWidth="1"/>
    <col min="9734" max="9734" width="9.42578125" style="50" customWidth="1"/>
    <col min="9735" max="9737" width="12" style="50" customWidth="1"/>
    <col min="9738" max="9738" width="11.140625" style="50" customWidth="1"/>
    <col min="9739" max="9739" width="12.85546875" style="50" customWidth="1"/>
    <col min="9740" max="9740" width="8.42578125" style="50" customWidth="1"/>
    <col min="9741" max="9741" width="12.85546875" style="50" customWidth="1"/>
    <col min="9742" max="9743" width="13.7109375" style="50" customWidth="1"/>
    <col min="9744" max="9744" width="10.28515625" style="50" customWidth="1"/>
    <col min="9745" max="9745" width="12.85546875" style="50" customWidth="1"/>
    <col min="9746" max="9746" width="9.28515625" style="50" bestFit="1" customWidth="1"/>
    <col min="9747" max="9747" width="15.42578125" style="50" customWidth="1"/>
    <col min="9748" max="9984" width="9" style="50"/>
    <col min="9985" max="9985" width="5.85546875" style="50" customWidth="1"/>
    <col min="9986" max="9986" width="7.5703125" style="50" customWidth="1"/>
    <col min="9987" max="9989" width="11.140625" style="50" customWidth="1"/>
    <col min="9990" max="9990" width="9.42578125" style="50" customWidth="1"/>
    <col min="9991" max="9993" width="12" style="50" customWidth="1"/>
    <col min="9994" max="9994" width="11.140625" style="50" customWidth="1"/>
    <col min="9995" max="9995" width="12.85546875" style="50" customWidth="1"/>
    <col min="9996" max="9996" width="8.42578125" style="50" customWidth="1"/>
    <col min="9997" max="9997" width="12.85546875" style="50" customWidth="1"/>
    <col min="9998" max="9999" width="13.7109375" style="50" customWidth="1"/>
    <col min="10000" max="10000" width="10.28515625" style="50" customWidth="1"/>
    <col min="10001" max="10001" width="12.85546875" style="50" customWidth="1"/>
    <col min="10002" max="10002" width="9.28515625" style="50" bestFit="1" customWidth="1"/>
    <col min="10003" max="10003" width="15.42578125" style="50" customWidth="1"/>
    <col min="10004" max="10240" width="9" style="50"/>
    <col min="10241" max="10241" width="5.85546875" style="50" customWidth="1"/>
    <col min="10242" max="10242" width="7.5703125" style="50" customWidth="1"/>
    <col min="10243" max="10245" width="11.140625" style="50" customWidth="1"/>
    <col min="10246" max="10246" width="9.42578125" style="50" customWidth="1"/>
    <col min="10247" max="10249" width="12" style="50" customWidth="1"/>
    <col min="10250" max="10250" width="11.140625" style="50" customWidth="1"/>
    <col min="10251" max="10251" width="12.85546875" style="50" customWidth="1"/>
    <col min="10252" max="10252" width="8.42578125" style="50" customWidth="1"/>
    <col min="10253" max="10253" width="12.85546875" style="50" customWidth="1"/>
    <col min="10254" max="10255" width="13.7109375" style="50" customWidth="1"/>
    <col min="10256" max="10256" width="10.28515625" style="50" customWidth="1"/>
    <col min="10257" max="10257" width="12.85546875" style="50" customWidth="1"/>
    <col min="10258" max="10258" width="9.28515625" style="50" bestFit="1" customWidth="1"/>
    <col min="10259" max="10259" width="15.42578125" style="50" customWidth="1"/>
    <col min="10260" max="10496" width="9" style="50"/>
    <col min="10497" max="10497" width="5.85546875" style="50" customWidth="1"/>
    <col min="10498" max="10498" width="7.5703125" style="50" customWidth="1"/>
    <col min="10499" max="10501" width="11.140625" style="50" customWidth="1"/>
    <col min="10502" max="10502" width="9.42578125" style="50" customWidth="1"/>
    <col min="10503" max="10505" width="12" style="50" customWidth="1"/>
    <col min="10506" max="10506" width="11.140625" style="50" customWidth="1"/>
    <col min="10507" max="10507" width="12.85546875" style="50" customWidth="1"/>
    <col min="10508" max="10508" width="8.42578125" style="50" customWidth="1"/>
    <col min="10509" max="10509" width="12.85546875" style="50" customWidth="1"/>
    <col min="10510" max="10511" width="13.7109375" style="50" customWidth="1"/>
    <col min="10512" max="10512" width="10.28515625" style="50" customWidth="1"/>
    <col min="10513" max="10513" width="12.85546875" style="50" customWidth="1"/>
    <col min="10514" max="10514" width="9.28515625" style="50" bestFit="1" customWidth="1"/>
    <col min="10515" max="10515" width="15.42578125" style="50" customWidth="1"/>
    <col min="10516" max="10752" width="9" style="50"/>
    <col min="10753" max="10753" width="5.85546875" style="50" customWidth="1"/>
    <col min="10754" max="10754" width="7.5703125" style="50" customWidth="1"/>
    <col min="10755" max="10757" width="11.140625" style="50" customWidth="1"/>
    <col min="10758" max="10758" width="9.42578125" style="50" customWidth="1"/>
    <col min="10759" max="10761" width="12" style="50" customWidth="1"/>
    <col min="10762" max="10762" width="11.140625" style="50" customWidth="1"/>
    <col min="10763" max="10763" width="12.85546875" style="50" customWidth="1"/>
    <col min="10764" max="10764" width="8.42578125" style="50" customWidth="1"/>
    <col min="10765" max="10765" width="12.85546875" style="50" customWidth="1"/>
    <col min="10766" max="10767" width="13.7109375" style="50" customWidth="1"/>
    <col min="10768" max="10768" width="10.28515625" style="50" customWidth="1"/>
    <col min="10769" max="10769" width="12.85546875" style="50" customWidth="1"/>
    <col min="10770" max="10770" width="9.28515625" style="50" bestFit="1" customWidth="1"/>
    <col min="10771" max="10771" width="15.42578125" style="50" customWidth="1"/>
    <col min="10772" max="11008" width="9" style="50"/>
    <col min="11009" max="11009" width="5.85546875" style="50" customWidth="1"/>
    <col min="11010" max="11010" width="7.5703125" style="50" customWidth="1"/>
    <col min="11011" max="11013" width="11.140625" style="50" customWidth="1"/>
    <col min="11014" max="11014" width="9.42578125" style="50" customWidth="1"/>
    <col min="11015" max="11017" width="12" style="50" customWidth="1"/>
    <col min="11018" max="11018" width="11.140625" style="50" customWidth="1"/>
    <col min="11019" max="11019" width="12.85546875" style="50" customWidth="1"/>
    <col min="11020" max="11020" width="8.42578125" style="50" customWidth="1"/>
    <col min="11021" max="11021" width="12.85546875" style="50" customWidth="1"/>
    <col min="11022" max="11023" width="13.7109375" style="50" customWidth="1"/>
    <col min="11024" max="11024" width="10.28515625" style="50" customWidth="1"/>
    <col min="11025" max="11025" width="12.85546875" style="50" customWidth="1"/>
    <col min="11026" max="11026" width="9.28515625" style="50" bestFit="1" customWidth="1"/>
    <col min="11027" max="11027" width="15.42578125" style="50" customWidth="1"/>
    <col min="11028" max="11264" width="9" style="50"/>
    <col min="11265" max="11265" width="5.85546875" style="50" customWidth="1"/>
    <col min="11266" max="11266" width="7.5703125" style="50" customWidth="1"/>
    <col min="11267" max="11269" width="11.140625" style="50" customWidth="1"/>
    <col min="11270" max="11270" width="9.42578125" style="50" customWidth="1"/>
    <col min="11271" max="11273" width="12" style="50" customWidth="1"/>
    <col min="11274" max="11274" width="11.140625" style="50" customWidth="1"/>
    <col min="11275" max="11275" width="12.85546875" style="50" customWidth="1"/>
    <col min="11276" max="11276" width="8.42578125" style="50" customWidth="1"/>
    <col min="11277" max="11277" width="12.85546875" style="50" customWidth="1"/>
    <col min="11278" max="11279" width="13.7109375" style="50" customWidth="1"/>
    <col min="11280" max="11280" width="10.28515625" style="50" customWidth="1"/>
    <col min="11281" max="11281" width="12.85546875" style="50" customWidth="1"/>
    <col min="11282" max="11282" width="9.28515625" style="50" bestFit="1" customWidth="1"/>
    <col min="11283" max="11283" width="15.42578125" style="50" customWidth="1"/>
    <col min="11284" max="11520" width="9" style="50"/>
    <col min="11521" max="11521" width="5.85546875" style="50" customWidth="1"/>
    <col min="11522" max="11522" width="7.5703125" style="50" customWidth="1"/>
    <col min="11523" max="11525" width="11.140625" style="50" customWidth="1"/>
    <col min="11526" max="11526" width="9.42578125" style="50" customWidth="1"/>
    <col min="11527" max="11529" width="12" style="50" customWidth="1"/>
    <col min="11530" max="11530" width="11.140625" style="50" customWidth="1"/>
    <col min="11531" max="11531" width="12.85546875" style="50" customWidth="1"/>
    <col min="11532" max="11532" width="8.42578125" style="50" customWidth="1"/>
    <col min="11533" max="11533" width="12.85546875" style="50" customWidth="1"/>
    <col min="11534" max="11535" width="13.7109375" style="50" customWidth="1"/>
    <col min="11536" max="11536" width="10.28515625" style="50" customWidth="1"/>
    <col min="11537" max="11537" width="12.85546875" style="50" customWidth="1"/>
    <col min="11538" max="11538" width="9.28515625" style="50" bestFit="1" customWidth="1"/>
    <col min="11539" max="11539" width="15.42578125" style="50" customWidth="1"/>
    <col min="11540" max="11776" width="9" style="50"/>
    <col min="11777" max="11777" width="5.85546875" style="50" customWidth="1"/>
    <col min="11778" max="11778" width="7.5703125" style="50" customWidth="1"/>
    <col min="11779" max="11781" width="11.140625" style="50" customWidth="1"/>
    <col min="11782" max="11782" width="9.42578125" style="50" customWidth="1"/>
    <col min="11783" max="11785" width="12" style="50" customWidth="1"/>
    <col min="11786" max="11786" width="11.140625" style="50" customWidth="1"/>
    <col min="11787" max="11787" width="12.85546875" style="50" customWidth="1"/>
    <col min="11788" max="11788" width="8.42578125" style="50" customWidth="1"/>
    <col min="11789" max="11789" width="12.85546875" style="50" customWidth="1"/>
    <col min="11790" max="11791" width="13.7109375" style="50" customWidth="1"/>
    <col min="11792" max="11792" width="10.28515625" style="50" customWidth="1"/>
    <col min="11793" max="11793" width="12.85546875" style="50" customWidth="1"/>
    <col min="11794" max="11794" width="9.28515625" style="50" bestFit="1" customWidth="1"/>
    <col min="11795" max="11795" width="15.42578125" style="50" customWidth="1"/>
    <col min="11796" max="12032" width="9" style="50"/>
    <col min="12033" max="12033" width="5.85546875" style="50" customWidth="1"/>
    <col min="12034" max="12034" width="7.5703125" style="50" customWidth="1"/>
    <col min="12035" max="12037" width="11.140625" style="50" customWidth="1"/>
    <col min="12038" max="12038" width="9.42578125" style="50" customWidth="1"/>
    <col min="12039" max="12041" width="12" style="50" customWidth="1"/>
    <col min="12042" max="12042" width="11.140625" style="50" customWidth="1"/>
    <col min="12043" max="12043" width="12.85546875" style="50" customWidth="1"/>
    <col min="12044" max="12044" width="8.42578125" style="50" customWidth="1"/>
    <col min="12045" max="12045" width="12.85546875" style="50" customWidth="1"/>
    <col min="12046" max="12047" width="13.7109375" style="50" customWidth="1"/>
    <col min="12048" max="12048" width="10.28515625" style="50" customWidth="1"/>
    <col min="12049" max="12049" width="12.85546875" style="50" customWidth="1"/>
    <col min="12050" max="12050" width="9.28515625" style="50" bestFit="1" customWidth="1"/>
    <col min="12051" max="12051" width="15.42578125" style="50" customWidth="1"/>
    <col min="12052" max="12288" width="9" style="50"/>
    <col min="12289" max="12289" width="5.85546875" style="50" customWidth="1"/>
    <col min="12290" max="12290" width="7.5703125" style="50" customWidth="1"/>
    <col min="12291" max="12293" width="11.140625" style="50" customWidth="1"/>
    <col min="12294" max="12294" width="9.42578125" style="50" customWidth="1"/>
    <col min="12295" max="12297" width="12" style="50" customWidth="1"/>
    <col min="12298" max="12298" width="11.140625" style="50" customWidth="1"/>
    <col min="12299" max="12299" width="12.85546875" style="50" customWidth="1"/>
    <col min="12300" max="12300" width="8.42578125" style="50" customWidth="1"/>
    <col min="12301" max="12301" width="12.85546875" style="50" customWidth="1"/>
    <col min="12302" max="12303" width="13.7109375" style="50" customWidth="1"/>
    <col min="12304" max="12304" width="10.28515625" style="50" customWidth="1"/>
    <col min="12305" max="12305" width="12.85546875" style="50" customWidth="1"/>
    <col min="12306" max="12306" width="9.28515625" style="50" bestFit="1" customWidth="1"/>
    <col min="12307" max="12307" width="15.42578125" style="50" customWidth="1"/>
    <col min="12308" max="12544" width="9" style="50"/>
    <col min="12545" max="12545" width="5.85546875" style="50" customWidth="1"/>
    <col min="12546" max="12546" width="7.5703125" style="50" customWidth="1"/>
    <col min="12547" max="12549" width="11.140625" style="50" customWidth="1"/>
    <col min="12550" max="12550" width="9.42578125" style="50" customWidth="1"/>
    <col min="12551" max="12553" width="12" style="50" customWidth="1"/>
    <col min="12554" max="12554" width="11.140625" style="50" customWidth="1"/>
    <col min="12555" max="12555" width="12.85546875" style="50" customWidth="1"/>
    <col min="12556" max="12556" width="8.42578125" style="50" customWidth="1"/>
    <col min="12557" max="12557" width="12.85546875" style="50" customWidth="1"/>
    <col min="12558" max="12559" width="13.7109375" style="50" customWidth="1"/>
    <col min="12560" max="12560" width="10.28515625" style="50" customWidth="1"/>
    <col min="12561" max="12561" width="12.85546875" style="50" customWidth="1"/>
    <col min="12562" max="12562" width="9.28515625" style="50" bestFit="1" customWidth="1"/>
    <col min="12563" max="12563" width="15.42578125" style="50" customWidth="1"/>
    <col min="12564" max="12800" width="9" style="50"/>
    <col min="12801" max="12801" width="5.85546875" style="50" customWidth="1"/>
    <col min="12802" max="12802" width="7.5703125" style="50" customWidth="1"/>
    <col min="12803" max="12805" width="11.140625" style="50" customWidth="1"/>
    <col min="12806" max="12806" width="9.42578125" style="50" customWidth="1"/>
    <col min="12807" max="12809" width="12" style="50" customWidth="1"/>
    <col min="12810" max="12810" width="11.140625" style="50" customWidth="1"/>
    <col min="12811" max="12811" width="12.85546875" style="50" customWidth="1"/>
    <col min="12812" max="12812" width="8.42578125" style="50" customWidth="1"/>
    <col min="12813" max="12813" width="12.85546875" style="50" customWidth="1"/>
    <col min="12814" max="12815" width="13.7109375" style="50" customWidth="1"/>
    <col min="12816" max="12816" width="10.28515625" style="50" customWidth="1"/>
    <col min="12817" max="12817" width="12.85546875" style="50" customWidth="1"/>
    <col min="12818" max="12818" width="9.28515625" style="50" bestFit="1" customWidth="1"/>
    <col min="12819" max="12819" width="15.42578125" style="50" customWidth="1"/>
    <col min="12820" max="13056" width="9" style="50"/>
    <col min="13057" max="13057" width="5.85546875" style="50" customWidth="1"/>
    <col min="13058" max="13058" width="7.5703125" style="50" customWidth="1"/>
    <col min="13059" max="13061" width="11.140625" style="50" customWidth="1"/>
    <col min="13062" max="13062" width="9.42578125" style="50" customWidth="1"/>
    <col min="13063" max="13065" width="12" style="50" customWidth="1"/>
    <col min="13066" max="13066" width="11.140625" style="50" customWidth="1"/>
    <col min="13067" max="13067" width="12.85546875" style="50" customWidth="1"/>
    <col min="13068" max="13068" width="8.42578125" style="50" customWidth="1"/>
    <col min="13069" max="13069" width="12.85546875" style="50" customWidth="1"/>
    <col min="13070" max="13071" width="13.7109375" style="50" customWidth="1"/>
    <col min="13072" max="13072" width="10.28515625" style="50" customWidth="1"/>
    <col min="13073" max="13073" width="12.85546875" style="50" customWidth="1"/>
    <col min="13074" max="13074" width="9.28515625" style="50" bestFit="1" customWidth="1"/>
    <col min="13075" max="13075" width="15.42578125" style="50" customWidth="1"/>
    <col min="13076" max="13312" width="9" style="50"/>
    <col min="13313" max="13313" width="5.85546875" style="50" customWidth="1"/>
    <col min="13314" max="13314" width="7.5703125" style="50" customWidth="1"/>
    <col min="13315" max="13317" width="11.140625" style="50" customWidth="1"/>
    <col min="13318" max="13318" width="9.42578125" style="50" customWidth="1"/>
    <col min="13319" max="13321" width="12" style="50" customWidth="1"/>
    <col min="13322" max="13322" width="11.140625" style="50" customWidth="1"/>
    <col min="13323" max="13323" width="12.85546875" style="50" customWidth="1"/>
    <col min="13324" max="13324" width="8.42578125" style="50" customWidth="1"/>
    <col min="13325" max="13325" width="12.85546875" style="50" customWidth="1"/>
    <col min="13326" max="13327" width="13.7109375" style="50" customWidth="1"/>
    <col min="13328" max="13328" width="10.28515625" style="50" customWidth="1"/>
    <col min="13329" max="13329" width="12.85546875" style="50" customWidth="1"/>
    <col min="13330" max="13330" width="9.28515625" style="50" bestFit="1" customWidth="1"/>
    <col min="13331" max="13331" width="15.42578125" style="50" customWidth="1"/>
    <col min="13332" max="13568" width="9" style="50"/>
    <col min="13569" max="13569" width="5.85546875" style="50" customWidth="1"/>
    <col min="13570" max="13570" width="7.5703125" style="50" customWidth="1"/>
    <col min="13571" max="13573" width="11.140625" style="50" customWidth="1"/>
    <col min="13574" max="13574" width="9.42578125" style="50" customWidth="1"/>
    <col min="13575" max="13577" width="12" style="50" customWidth="1"/>
    <col min="13578" max="13578" width="11.140625" style="50" customWidth="1"/>
    <col min="13579" max="13579" width="12.85546875" style="50" customWidth="1"/>
    <col min="13580" max="13580" width="8.42578125" style="50" customWidth="1"/>
    <col min="13581" max="13581" width="12.85546875" style="50" customWidth="1"/>
    <col min="13582" max="13583" width="13.7109375" style="50" customWidth="1"/>
    <col min="13584" max="13584" width="10.28515625" style="50" customWidth="1"/>
    <col min="13585" max="13585" width="12.85546875" style="50" customWidth="1"/>
    <col min="13586" max="13586" width="9.28515625" style="50" bestFit="1" customWidth="1"/>
    <col min="13587" max="13587" width="15.42578125" style="50" customWidth="1"/>
    <col min="13588" max="13824" width="9" style="50"/>
    <col min="13825" max="13825" width="5.85546875" style="50" customWidth="1"/>
    <col min="13826" max="13826" width="7.5703125" style="50" customWidth="1"/>
    <col min="13827" max="13829" width="11.140625" style="50" customWidth="1"/>
    <col min="13830" max="13830" width="9.42578125" style="50" customWidth="1"/>
    <col min="13831" max="13833" width="12" style="50" customWidth="1"/>
    <col min="13834" max="13834" width="11.140625" style="50" customWidth="1"/>
    <col min="13835" max="13835" width="12.85546875" style="50" customWidth="1"/>
    <col min="13836" max="13836" width="8.42578125" style="50" customWidth="1"/>
    <col min="13837" max="13837" width="12.85546875" style="50" customWidth="1"/>
    <col min="13838" max="13839" width="13.7109375" style="50" customWidth="1"/>
    <col min="13840" max="13840" width="10.28515625" style="50" customWidth="1"/>
    <col min="13841" max="13841" width="12.85546875" style="50" customWidth="1"/>
    <col min="13842" max="13842" width="9.28515625" style="50" bestFit="1" customWidth="1"/>
    <col min="13843" max="13843" width="15.42578125" style="50" customWidth="1"/>
    <col min="13844" max="14080" width="9" style="50"/>
    <col min="14081" max="14081" width="5.85546875" style="50" customWidth="1"/>
    <col min="14082" max="14082" width="7.5703125" style="50" customWidth="1"/>
    <col min="14083" max="14085" width="11.140625" style="50" customWidth="1"/>
    <col min="14086" max="14086" width="9.42578125" style="50" customWidth="1"/>
    <col min="14087" max="14089" width="12" style="50" customWidth="1"/>
    <col min="14090" max="14090" width="11.140625" style="50" customWidth="1"/>
    <col min="14091" max="14091" width="12.85546875" style="50" customWidth="1"/>
    <col min="14092" max="14092" width="8.42578125" style="50" customWidth="1"/>
    <col min="14093" max="14093" width="12.85546875" style="50" customWidth="1"/>
    <col min="14094" max="14095" width="13.7109375" style="50" customWidth="1"/>
    <col min="14096" max="14096" width="10.28515625" style="50" customWidth="1"/>
    <col min="14097" max="14097" width="12.85546875" style="50" customWidth="1"/>
    <col min="14098" max="14098" width="9.28515625" style="50" bestFit="1" customWidth="1"/>
    <col min="14099" max="14099" width="15.42578125" style="50" customWidth="1"/>
    <col min="14100" max="14336" width="9" style="50"/>
    <col min="14337" max="14337" width="5.85546875" style="50" customWidth="1"/>
    <col min="14338" max="14338" width="7.5703125" style="50" customWidth="1"/>
    <col min="14339" max="14341" width="11.140625" style="50" customWidth="1"/>
    <col min="14342" max="14342" width="9.42578125" style="50" customWidth="1"/>
    <col min="14343" max="14345" width="12" style="50" customWidth="1"/>
    <col min="14346" max="14346" width="11.140625" style="50" customWidth="1"/>
    <col min="14347" max="14347" width="12.85546875" style="50" customWidth="1"/>
    <col min="14348" max="14348" width="8.42578125" style="50" customWidth="1"/>
    <col min="14349" max="14349" width="12.85546875" style="50" customWidth="1"/>
    <col min="14350" max="14351" width="13.7109375" style="50" customWidth="1"/>
    <col min="14352" max="14352" width="10.28515625" style="50" customWidth="1"/>
    <col min="14353" max="14353" width="12.85546875" style="50" customWidth="1"/>
    <col min="14354" max="14354" width="9.28515625" style="50" bestFit="1" customWidth="1"/>
    <col min="14355" max="14355" width="15.42578125" style="50" customWidth="1"/>
    <col min="14356" max="14592" width="9" style="50"/>
    <col min="14593" max="14593" width="5.85546875" style="50" customWidth="1"/>
    <col min="14594" max="14594" width="7.5703125" style="50" customWidth="1"/>
    <col min="14595" max="14597" width="11.140625" style="50" customWidth="1"/>
    <col min="14598" max="14598" width="9.42578125" style="50" customWidth="1"/>
    <col min="14599" max="14601" width="12" style="50" customWidth="1"/>
    <col min="14602" max="14602" width="11.140625" style="50" customWidth="1"/>
    <col min="14603" max="14603" width="12.85546875" style="50" customWidth="1"/>
    <col min="14604" max="14604" width="8.42578125" style="50" customWidth="1"/>
    <col min="14605" max="14605" width="12.85546875" style="50" customWidth="1"/>
    <col min="14606" max="14607" width="13.7109375" style="50" customWidth="1"/>
    <col min="14608" max="14608" width="10.28515625" style="50" customWidth="1"/>
    <col min="14609" max="14609" width="12.85546875" style="50" customWidth="1"/>
    <col min="14610" max="14610" width="9.28515625" style="50" bestFit="1" customWidth="1"/>
    <col min="14611" max="14611" width="15.42578125" style="50" customWidth="1"/>
    <col min="14612" max="14848" width="9" style="50"/>
    <col min="14849" max="14849" width="5.85546875" style="50" customWidth="1"/>
    <col min="14850" max="14850" width="7.5703125" style="50" customWidth="1"/>
    <col min="14851" max="14853" width="11.140625" style="50" customWidth="1"/>
    <col min="14854" max="14854" width="9.42578125" style="50" customWidth="1"/>
    <col min="14855" max="14857" width="12" style="50" customWidth="1"/>
    <col min="14858" max="14858" width="11.140625" style="50" customWidth="1"/>
    <col min="14859" max="14859" width="12.85546875" style="50" customWidth="1"/>
    <col min="14860" max="14860" width="8.42578125" style="50" customWidth="1"/>
    <col min="14861" max="14861" width="12.85546875" style="50" customWidth="1"/>
    <col min="14862" max="14863" width="13.7109375" style="50" customWidth="1"/>
    <col min="14864" max="14864" width="10.28515625" style="50" customWidth="1"/>
    <col min="14865" max="14865" width="12.85546875" style="50" customWidth="1"/>
    <col min="14866" max="14866" width="9.28515625" style="50" bestFit="1" customWidth="1"/>
    <col min="14867" max="14867" width="15.42578125" style="50" customWidth="1"/>
    <col min="14868" max="15104" width="9" style="50"/>
    <col min="15105" max="15105" width="5.85546875" style="50" customWidth="1"/>
    <col min="15106" max="15106" width="7.5703125" style="50" customWidth="1"/>
    <col min="15107" max="15109" width="11.140625" style="50" customWidth="1"/>
    <col min="15110" max="15110" width="9.42578125" style="50" customWidth="1"/>
    <col min="15111" max="15113" width="12" style="50" customWidth="1"/>
    <col min="15114" max="15114" width="11.140625" style="50" customWidth="1"/>
    <col min="15115" max="15115" width="12.85546875" style="50" customWidth="1"/>
    <col min="15116" max="15116" width="8.42578125" style="50" customWidth="1"/>
    <col min="15117" max="15117" width="12.85546875" style="50" customWidth="1"/>
    <col min="15118" max="15119" width="13.7109375" style="50" customWidth="1"/>
    <col min="15120" max="15120" width="10.28515625" style="50" customWidth="1"/>
    <col min="15121" max="15121" width="12.85546875" style="50" customWidth="1"/>
    <col min="15122" max="15122" width="9.28515625" style="50" bestFit="1" customWidth="1"/>
    <col min="15123" max="15123" width="15.42578125" style="50" customWidth="1"/>
    <col min="15124" max="15360" width="9" style="50"/>
    <col min="15361" max="15361" width="5.85546875" style="50" customWidth="1"/>
    <col min="15362" max="15362" width="7.5703125" style="50" customWidth="1"/>
    <col min="15363" max="15365" width="11.140625" style="50" customWidth="1"/>
    <col min="15366" max="15366" width="9.42578125" style="50" customWidth="1"/>
    <col min="15367" max="15369" width="12" style="50" customWidth="1"/>
    <col min="15370" max="15370" width="11.140625" style="50" customWidth="1"/>
    <col min="15371" max="15371" width="12.85546875" style="50" customWidth="1"/>
    <col min="15372" max="15372" width="8.42578125" style="50" customWidth="1"/>
    <col min="15373" max="15373" width="12.85546875" style="50" customWidth="1"/>
    <col min="15374" max="15375" width="13.7109375" style="50" customWidth="1"/>
    <col min="15376" max="15376" width="10.28515625" style="50" customWidth="1"/>
    <col min="15377" max="15377" width="12.85546875" style="50" customWidth="1"/>
    <col min="15378" max="15378" width="9.28515625" style="50" bestFit="1" customWidth="1"/>
    <col min="15379" max="15379" width="15.42578125" style="50" customWidth="1"/>
    <col min="15380" max="15616" width="9" style="50"/>
    <col min="15617" max="15617" width="5.85546875" style="50" customWidth="1"/>
    <col min="15618" max="15618" width="7.5703125" style="50" customWidth="1"/>
    <col min="15619" max="15621" width="11.140625" style="50" customWidth="1"/>
    <col min="15622" max="15622" width="9.42578125" style="50" customWidth="1"/>
    <col min="15623" max="15625" width="12" style="50" customWidth="1"/>
    <col min="15626" max="15626" width="11.140625" style="50" customWidth="1"/>
    <col min="15627" max="15627" width="12.85546875" style="50" customWidth="1"/>
    <col min="15628" max="15628" width="8.42578125" style="50" customWidth="1"/>
    <col min="15629" max="15629" width="12.85546875" style="50" customWidth="1"/>
    <col min="15630" max="15631" width="13.7109375" style="50" customWidth="1"/>
    <col min="15632" max="15632" width="10.28515625" style="50" customWidth="1"/>
    <col min="15633" max="15633" width="12.85546875" style="50" customWidth="1"/>
    <col min="15634" max="15634" width="9.28515625" style="50" bestFit="1" customWidth="1"/>
    <col min="15635" max="15635" width="15.42578125" style="50" customWidth="1"/>
    <col min="15636" max="15872" width="9" style="50"/>
    <col min="15873" max="15873" width="5.85546875" style="50" customWidth="1"/>
    <col min="15874" max="15874" width="7.5703125" style="50" customWidth="1"/>
    <col min="15875" max="15877" width="11.140625" style="50" customWidth="1"/>
    <col min="15878" max="15878" width="9.42578125" style="50" customWidth="1"/>
    <col min="15879" max="15881" width="12" style="50" customWidth="1"/>
    <col min="15882" max="15882" width="11.140625" style="50" customWidth="1"/>
    <col min="15883" max="15883" width="12.85546875" style="50" customWidth="1"/>
    <col min="15884" max="15884" width="8.42578125" style="50" customWidth="1"/>
    <col min="15885" max="15885" width="12.85546875" style="50" customWidth="1"/>
    <col min="15886" max="15887" width="13.7109375" style="50" customWidth="1"/>
    <col min="15888" max="15888" width="10.28515625" style="50" customWidth="1"/>
    <col min="15889" max="15889" width="12.85546875" style="50" customWidth="1"/>
    <col min="15890" max="15890" width="9.28515625" style="50" bestFit="1" customWidth="1"/>
    <col min="15891" max="15891" width="15.42578125" style="50" customWidth="1"/>
    <col min="15892" max="16128" width="9" style="50"/>
    <col min="16129" max="16129" width="5.85546875" style="50" customWidth="1"/>
    <col min="16130" max="16130" width="7.5703125" style="50" customWidth="1"/>
    <col min="16131" max="16133" width="11.140625" style="50" customWidth="1"/>
    <col min="16134" max="16134" width="9.42578125" style="50" customWidth="1"/>
    <col min="16135" max="16137" width="12" style="50" customWidth="1"/>
    <col min="16138" max="16138" width="11.140625" style="50" customWidth="1"/>
    <col min="16139" max="16139" width="12.85546875" style="50" customWidth="1"/>
    <col min="16140" max="16140" width="8.42578125" style="50" customWidth="1"/>
    <col min="16141" max="16141" width="12.85546875" style="50" customWidth="1"/>
    <col min="16142" max="16143" width="13.7109375" style="50" customWidth="1"/>
    <col min="16144" max="16144" width="10.28515625" style="50" customWidth="1"/>
    <col min="16145" max="16145" width="12.85546875" style="50" customWidth="1"/>
    <col min="16146" max="16146" width="9.28515625" style="50" bestFit="1" customWidth="1"/>
    <col min="16147" max="16147" width="15.42578125" style="50" customWidth="1"/>
    <col min="16148" max="16384" width="9" style="50"/>
  </cols>
  <sheetData>
    <row r="1" spans="1:19" s="54" customFormat="1" ht="28.5">
      <c r="A1" s="105" t="s">
        <v>924</v>
      </c>
    </row>
    <row r="2" spans="1:19" s="54" customFormat="1" ht="28.5">
      <c r="A2" s="106" t="s">
        <v>925</v>
      </c>
    </row>
    <row r="3" spans="1:19">
      <c r="A3" s="196"/>
      <c r="Q3" s="1768" t="s">
        <v>267</v>
      </c>
      <c r="R3" s="1768"/>
      <c r="S3" s="1768"/>
    </row>
    <row r="4" spans="1:19" ht="45" customHeight="1">
      <c r="A4" s="1808" t="s">
        <v>496</v>
      </c>
      <c r="B4" s="1809"/>
      <c r="C4" s="1849" t="s">
        <v>500</v>
      </c>
      <c r="D4" s="1850"/>
      <c r="E4" s="1850"/>
      <c r="F4" s="1850"/>
      <c r="G4" s="1850"/>
      <c r="H4" s="1850"/>
      <c r="I4" s="1850"/>
      <c r="J4" s="1850"/>
      <c r="K4" s="1850"/>
      <c r="L4" s="1809"/>
      <c r="M4" s="1849" t="s">
        <v>501</v>
      </c>
      <c r="N4" s="1850"/>
      <c r="O4" s="1850"/>
      <c r="P4" s="1850"/>
      <c r="Q4" s="1850"/>
      <c r="R4" s="1809"/>
      <c r="S4" s="1851" t="s">
        <v>479</v>
      </c>
    </row>
    <row r="5" spans="1:19" ht="60" customHeight="1">
      <c r="A5" s="1847"/>
      <c r="B5" s="1848"/>
      <c r="C5" s="197" t="s">
        <v>480</v>
      </c>
      <c r="D5" s="197" t="s">
        <v>481</v>
      </c>
      <c r="E5" s="197" t="s">
        <v>482</v>
      </c>
      <c r="F5" s="197" t="s">
        <v>483</v>
      </c>
      <c r="G5" s="197" t="s">
        <v>484</v>
      </c>
      <c r="H5" s="198" t="s">
        <v>497</v>
      </c>
      <c r="I5" s="172" t="s">
        <v>485</v>
      </c>
      <c r="J5" s="172" t="s">
        <v>146</v>
      </c>
      <c r="K5" s="199" t="s">
        <v>147</v>
      </c>
      <c r="L5" s="1854" t="s">
        <v>293</v>
      </c>
      <c r="M5" s="200" t="s">
        <v>773</v>
      </c>
      <c r="N5" s="197" t="s">
        <v>502</v>
      </c>
      <c r="O5" s="172" t="s">
        <v>161</v>
      </c>
      <c r="P5" s="172" t="s">
        <v>717</v>
      </c>
      <c r="Q5" s="199" t="s">
        <v>147</v>
      </c>
      <c r="R5" s="1854" t="s">
        <v>293</v>
      </c>
      <c r="S5" s="1852"/>
    </row>
    <row r="6" spans="1:19" ht="60" customHeight="1">
      <c r="A6" s="1810"/>
      <c r="B6" s="1811"/>
      <c r="C6" s="201" t="s">
        <v>487</v>
      </c>
      <c r="D6" s="201" t="s">
        <v>488</v>
      </c>
      <c r="E6" s="201" t="s">
        <v>489</v>
      </c>
      <c r="F6" s="201" t="s">
        <v>490</v>
      </c>
      <c r="G6" s="201" t="s">
        <v>491</v>
      </c>
      <c r="H6" s="201" t="s">
        <v>148</v>
      </c>
      <c r="I6" s="173" t="s">
        <v>494</v>
      </c>
      <c r="J6" s="173" t="s">
        <v>492</v>
      </c>
      <c r="K6" s="202" t="s">
        <v>493</v>
      </c>
      <c r="L6" s="1855"/>
      <c r="M6" s="203" t="s">
        <v>498</v>
      </c>
      <c r="N6" s="173" t="s">
        <v>503</v>
      </c>
      <c r="O6" s="173" t="s">
        <v>495</v>
      </c>
      <c r="P6" s="201" t="s">
        <v>499</v>
      </c>
      <c r="Q6" s="202" t="s">
        <v>493</v>
      </c>
      <c r="R6" s="1855"/>
      <c r="S6" s="1853"/>
    </row>
    <row r="7" spans="1:19" hidden="1">
      <c r="A7" s="132">
        <v>2527</v>
      </c>
      <c r="B7" s="133" t="s">
        <v>297</v>
      </c>
      <c r="C7" s="204">
        <v>502328</v>
      </c>
      <c r="D7" s="204">
        <v>412804</v>
      </c>
      <c r="E7" s="204">
        <v>274222</v>
      </c>
      <c r="F7" s="204">
        <v>0</v>
      </c>
      <c r="G7" s="204">
        <v>76873</v>
      </c>
      <c r="H7" s="204"/>
      <c r="I7" s="204">
        <v>217815</v>
      </c>
      <c r="J7" s="205">
        <v>27561</v>
      </c>
      <c r="K7" s="206">
        <v>1511603</v>
      </c>
      <c r="L7" s="135"/>
      <c r="M7" s="204">
        <v>1410500</v>
      </c>
      <c r="N7" s="204">
        <v>1275527</v>
      </c>
      <c r="O7" s="204"/>
      <c r="P7" s="207">
        <v>0</v>
      </c>
      <c r="Q7" s="206">
        <v>2686027</v>
      </c>
      <c r="R7" s="135"/>
      <c r="S7" s="208">
        <v>4197630</v>
      </c>
    </row>
    <row r="8" spans="1:19" hidden="1">
      <c r="A8" s="132">
        <v>2528</v>
      </c>
      <c r="B8" s="133" t="s">
        <v>298</v>
      </c>
      <c r="C8" s="204">
        <v>657511</v>
      </c>
      <c r="D8" s="204">
        <v>429993</v>
      </c>
      <c r="E8" s="204">
        <v>397056</v>
      </c>
      <c r="F8" s="204">
        <v>0</v>
      </c>
      <c r="G8" s="204">
        <v>92832</v>
      </c>
      <c r="H8" s="204"/>
      <c r="I8" s="204">
        <v>265814</v>
      </c>
      <c r="J8" s="207">
        <v>45778</v>
      </c>
      <c r="K8" s="206">
        <v>1888984</v>
      </c>
      <c r="L8" s="135">
        <v>24.965615971918552</v>
      </c>
      <c r="M8" s="204">
        <v>1489948</v>
      </c>
      <c r="N8" s="204">
        <v>1259943</v>
      </c>
      <c r="O8" s="204"/>
      <c r="P8" s="207">
        <v>0</v>
      </c>
      <c r="Q8" s="206">
        <v>2749891</v>
      </c>
      <c r="R8" s="135">
        <v>2.3776380505482635</v>
      </c>
      <c r="S8" s="208">
        <v>4638875</v>
      </c>
    </row>
    <row r="9" spans="1:19" hidden="1">
      <c r="A9" s="132">
        <v>2529</v>
      </c>
      <c r="B9" s="133" t="s">
        <v>299</v>
      </c>
      <c r="C9" s="209">
        <v>889619</v>
      </c>
      <c r="D9" s="209">
        <v>424801</v>
      </c>
      <c r="E9" s="209">
        <v>516327</v>
      </c>
      <c r="F9" s="210">
        <v>0</v>
      </c>
      <c r="G9" s="211">
        <v>106143</v>
      </c>
      <c r="H9" s="211"/>
      <c r="I9" s="209">
        <v>328742</v>
      </c>
      <c r="J9" s="212">
        <v>80121</v>
      </c>
      <c r="K9" s="213">
        <v>2345753</v>
      </c>
      <c r="L9" s="214">
        <v>24.180670667406392</v>
      </c>
      <c r="M9" s="212">
        <v>1855725</v>
      </c>
      <c r="N9" s="211">
        <v>1312498</v>
      </c>
      <c r="O9" s="211"/>
      <c r="P9" s="215">
        <v>0</v>
      </c>
      <c r="Q9" s="213">
        <v>3168223</v>
      </c>
      <c r="R9" s="37">
        <v>15.21267570241875</v>
      </c>
      <c r="S9" s="216">
        <v>5513976</v>
      </c>
    </row>
    <row r="10" spans="1:19" hidden="1">
      <c r="A10" s="132">
        <v>2530</v>
      </c>
      <c r="B10" s="133" t="s">
        <v>300</v>
      </c>
      <c r="C10" s="209">
        <v>1034286</v>
      </c>
      <c r="D10" s="209">
        <v>502994</v>
      </c>
      <c r="E10" s="209">
        <v>598005</v>
      </c>
      <c r="F10" s="210">
        <v>0</v>
      </c>
      <c r="G10" s="211">
        <v>151196</v>
      </c>
      <c r="H10" s="211"/>
      <c r="I10" s="209">
        <v>389977</v>
      </c>
      <c r="J10" s="212">
        <v>111672</v>
      </c>
      <c r="K10" s="213">
        <v>2788130</v>
      </c>
      <c r="L10" s="214">
        <v>18.858635158944697</v>
      </c>
      <c r="M10" s="212">
        <v>2551299</v>
      </c>
      <c r="N10" s="211">
        <v>1575595</v>
      </c>
      <c r="O10" s="211"/>
      <c r="P10" s="215">
        <v>0</v>
      </c>
      <c r="Q10" s="213">
        <v>4126894</v>
      </c>
      <c r="R10" s="37">
        <v>30.258949575203513</v>
      </c>
      <c r="S10" s="216">
        <v>6915024</v>
      </c>
    </row>
    <row r="11" spans="1:19" hidden="1">
      <c r="A11" s="132">
        <v>2531</v>
      </c>
      <c r="B11" s="133" t="s">
        <v>301</v>
      </c>
      <c r="C11" s="209">
        <v>1269564</v>
      </c>
      <c r="D11" s="209">
        <v>626848</v>
      </c>
      <c r="E11" s="209">
        <v>561697</v>
      </c>
      <c r="F11" s="210">
        <v>0</v>
      </c>
      <c r="G11" s="211">
        <v>217036</v>
      </c>
      <c r="H11" s="211"/>
      <c r="I11" s="209">
        <v>515974</v>
      </c>
      <c r="J11" s="212">
        <v>159744</v>
      </c>
      <c r="K11" s="213">
        <v>3350863</v>
      </c>
      <c r="L11" s="214">
        <v>20.183169364412706</v>
      </c>
      <c r="M11" s="212">
        <v>3492456</v>
      </c>
      <c r="N11" s="211">
        <v>1784301</v>
      </c>
      <c r="O11" s="211"/>
      <c r="P11" s="215">
        <v>0</v>
      </c>
      <c r="Q11" s="213">
        <v>5276757</v>
      </c>
      <c r="R11" s="37">
        <v>27.862673477923106</v>
      </c>
      <c r="S11" s="216">
        <v>8627620</v>
      </c>
    </row>
    <row r="12" spans="1:19" hidden="1">
      <c r="A12" s="132">
        <v>2532</v>
      </c>
      <c r="B12" s="133" t="s">
        <v>302</v>
      </c>
      <c r="C12" s="209">
        <v>1698733</v>
      </c>
      <c r="D12" s="209">
        <v>875450</v>
      </c>
      <c r="E12" s="209">
        <v>599037</v>
      </c>
      <c r="F12" s="210">
        <v>0</v>
      </c>
      <c r="G12" s="211">
        <v>291735</v>
      </c>
      <c r="H12" s="211"/>
      <c r="I12" s="209">
        <v>772933</v>
      </c>
      <c r="J12" s="212">
        <v>236182</v>
      </c>
      <c r="K12" s="213">
        <v>4474070</v>
      </c>
      <c r="L12" s="214">
        <v>33.519932029450324</v>
      </c>
      <c r="M12" s="212">
        <v>4767820</v>
      </c>
      <c r="N12" s="211">
        <v>2189391</v>
      </c>
      <c r="O12" s="211"/>
      <c r="P12" s="215">
        <v>0</v>
      </c>
      <c r="Q12" s="213">
        <v>6957211</v>
      </c>
      <c r="R12" s="37">
        <v>31.846340470103133</v>
      </c>
      <c r="S12" s="216">
        <v>11431281</v>
      </c>
    </row>
    <row r="13" spans="1:19" hidden="1">
      <c r="A13" s="132">
        <v>2533</v>
      </c>
      <c r="B13" s="133" t="s">
        <v>303</v>
      </c>
      <c r="C13" s="209">
        <v>2537455</v>
      </c>
      <c r="D13" s="209">
        <v>1029779</v>
      </c>
      <c r="E13" s="209">
        <v>613555</v>
      </c>
      <c r="F13" s="210">
        <v>0</v>
      </c>
      <c r="G13" s="211">
        <v>388344</v>
      </c>
      <c r="H13" s="211"/>
      <c r="I13" s="209">
        <v>961528</v>
      </c>
      <c r="J13" s="212">
        <v>362877</v>
      </c>
      <c r="K13" s="213">
        <v>5893538</v>
      </c>
      <c r="L13" s="214">
        <v>31.7265487576189</v>
      </c>
      <c r="M13" s="212">
        <v>6708524</v>
      </c>
      <c r="N13" s="211">
        <v>2710387</v>
      </c>
      <c r="O13" s="211"/>
      <c r="P13" s="215">
        <v>0</v>
      </c>
      <c r="Q13" s="213">
        <v>9418911</v>
      </c>
      <c r="R13" s="37">
        <v>35.383431665361307</v>
      </c>
      <c r="S13" s="216">
        <v>15312449</v>
      </c>
    </row>
    <row r="14" spans="1:19" hidden="1">
      <c r="A14" s="132">
        <v>2534</v>
      </c>
      <c r="B14" s="133" t="s">
        <v>304</v>
      </c>
      <c r="C14" s="209">
        <v>3140.576</v>
      </c>
      <c r="D14" s="209">
        <v>1425.548</v>
      </c>
      <c r="E14" s="209">
        <v>828.10799999999995</v>
      </c>
      <c r="F14" s="209">
        <v>0</v>
      </c>
      <c r="G14" s="209">
        <v>552.46100000000001</v>
      </c>
      <c r="H14" s="209"/>
      <c r="I14" s="209">
        <v>1293.518</v>
      </c>
      <c r="J14" s="209">
        <v>573.92600000000004</v>
      </c>
      <c r="K14" s="213">
        <v>7814.1370000000006</v>
      </c>
      <c r="L14" s="214">
        <v>-99.867411782192619</v>
      </c>
      <c r="M14" s="212">
        <v>7565.6559999999999</v>
      </c>
      <c r="N14" s="212">
        <v>3244.3130000000001</v>
      </c>
      <c r="O14" s="212"/>
      <c r="P14" s="212">
        <v>0</v>
      </c>
      <c r="Q14" s="213">
        <v>10809.969000000001</v>
      </c>
      <c r="R14" s="37">
        <v>-99.885231222590377</v>
      </c>
      <c r="S14" s="216">
        <v>18624.106</v>
      </c>
    </row>
    <row r="15" spans="1:19" hidden="1">
      <c r="A15" s="132">
        <v>2535</v>
      </c>
      <c r="B15" s="133" t="s">
        <v>305</v>
      </c>
      <c r="C15" s="209">
        <v>4235.4449999999997</v>
      </c>
      <c r="D15" s="209">
        <v>1793.559</v>
      </c>
      <c r="E15" s="209">
        <v>908.70699999999999</v>
      </c>
      <c r="F15" s="209">
        <v>0</v>
      </c>
      <c r="G15" s="209">
        <v>633.20100000000002</v>
      </c>
      <c r="H15" s="209"/>
      <c r="I15" s="209">
        <v>1582.9259999999999</v>
      </c>
      <c r="J15" s="209">
        <v>840.92499999999995</v>
      </c>
      <c r="K15" s="213">
        <v>9994.762999999999</v>
      </c>
      <c r="L15" s="214">
        <v>27.906165453715467</v>
      </c>
      <c r="M15" s="212">
        <v>8545.3029999999999</v>
      </c>
      <c r="N15" s="212">
        <v>3695.4450000000002</v>
      </c>
      <c r="O15" s="212"/>
      <c r="P15" s="212">
        <v>12.715999999999999</v>
      </c>
      <c r="Q15" s="213">
        <v>12253.464</v>
      </c>
      <c r="R15" s="37">
        <v>13.353368543425043</v>
      </c>
      <c r="S15" s="216">
        <v>22248.226999999999</v>
      </c>
    </row>
    <row r="16" spans="1:19" hidden="1">
      <c r="A16" s="132">
        <v>2536</v>
      </c>
      <c r="B16" s="133" t="s">
        <v>306</v>
      </c>
      <c r="C16" s="209">
        <v>5812.1689999999999</v>
      </c>
      <c r="D16" s="209">
        <v>2202.797</v>
      </c>
      <c r="E16" s="209">
        <v>1081.5650000000001</v>
      </c>
      <c r="F16" s="209">
        <v>0</v>
      </c>
      <c r="G16" s="209">
        <v>842.97799999999995</v>
      </c>
      <c r="H16" s="209"/>
      <c r="I16" s="209">
        <v>2015.1310000000001</v>
      </c>
      <c r="J16" s="209">
        <v>1169.502</v>
      </c>
      <c r="K16" s="213">
        <v>13124.142</v>
      </c>
      <c r="L16" s="214">
        <v>31.310187145007852</v>
      </c>
      <c r="M16" s="212">
        <v>9450.7019999999993</v>
      </c>
      <c r="N16" s="212">
        <v>4307.8850000000002</v>
      </c>
      <c r="O16" s="212"/>
      <c r="P16" s="212">
        <v>0</v>
      </c>
      <c r="Q16" s="213">
        <v>13758.587</v>
      </c>
      <c r="R16" s="37">
        <v>12.283244966484576</v>
      </c>
      <c r="S16" s="216">
        <v>26882.728999999999</v>
      </c>
    </row>
    <row r="17" spans="1:19" hidden="1">
      <c r="A17" s="132">
        <v>2537</v>
      </c>
      <c r="B17" s="133" t="s">
        <v>307</v>
      </c>
      <c r="C17" s="209">
        <v>6743.7579999999998</v>
      </c>
      <c r="D17" s="209">
        <v>2761.4609999999998</v>
      </c>
      <c r="E17" s="209">
        <v>1159.3579999999999</v>
      </c>
      <c r="F17" s="209">
        <v>0</v>
      </c>
      <c r="G17" s="209">
        <v>1074.057</v>
      </c>
      <c r="H17" s="209"/>
      <c r="I17" s="209">
        <v>2413.7339999999999</v>
      </c>
      <c r="J17" s="209">
        <v>1633.6780000000001</v>
      </c>
      <c r="K17" s="213">
        <v>15786.046</v>
      </c>
      <c r="L17" s="214">
        <v>20.282499229282951</v>
      </c>
      <c r="M17" s="212">
        <v>11381.347</v>
      </c>
      <c r="N17" s="212">
        <v>4901.3980000000001</v>
      </c>
      <c r="O17" s="212"/>
      <c r="P17" s="212">
        <v>1.72</v>
      </c>
      <c r="Q17" s="213">
        <v>16284.464999999998</v>
      </c>
      <c r="R17" s="37">
        <v>18.358556732606328</v>
      </c>
      <c r="S17" s="216">
        <v>32070.510999999999</v>
      </c>
    </row>
    <row r="18" spans="1:19" hidden="1">
      <c r="A18" s="132">
        <v>2538</v>
      </c>
      <c r="B18" s="133" t="s">
        <v>308</v>
      </c>
      <c r="C18" s="209">
        <v>7649.4250000000002</v>
      </c>
      <c r="D18" s="209">
        <v>3373.4180000000001</v>
      </c>
      <c r="E18" s="209">
        <v>1524.0360000000001</v>
      </c>
      <c r="F18" s="217">
        <v>0.42899999999999999</v>
      </c>
      <c r="G18" s="209">
        <v>1284.8040000000001</v>
      </c>
      <c r="H18" s="209">
        <v>0</v>
      </c>
      <c r="I18" s="209">
        <v>2581.143</v>
      </c>
      <c r="J18" s="209">
        <v>2617.8310000000001</v>
      </c>
      <c r="K18" s="213">
        <v>19031.086000000003</v>
      </c>
      <c r="L18" s="214">
        <v>20.556382516559264</v>
      </c>
      <c r="M18" s="212">
        <v>13505.687</v>
      </c>
      <c r="N18" s="212">
        <v>5843.268</v>
      </c>
      <c r="O18" s="212">
        <v>0</v>
      </c>
      <c r="P18" s="212">
        <v>1.496</v>
      </c>
      <c r="Q18" s="213">
        <v>19350.451000000001</v>
      </c>
      <c r="R18" s="37">
        <v>18.827674105351345</v>
      </c>
      <c r="S18" s="216">
        <v>38381.537000000004</v>
      </c>
    </row>
    <row r="19" spans="1:19" hidden="1">
      <c r="A19" s="132">
        <v>2539</v>
      </c>
      <c r="B19" s="133" t="s">
        <v>309</v>
      </c>
      <c r="C19" s="209">
        <v>8740.3970000000008</v>
      </c>
      <c r="D19" s="209">
        <v>4048.3719999999998</v>
      </c>
      <c r="E19" s="209">
        <v>1901.48</v>
      </c>
      <c r="F19" s="209">
        <v>0.66</v>
      </c>
      <c r="G19" s="209">
        <v>1786.7370000000001</v>
      </c>
      <c r="H19" s="209">
        <v>0</v>
      </c>
      <c r="I19" s="209">
        <v>2993.165</v>
      </c>
      <c r="J19" s="209">
        <v>3867.54</v>
      </c>
      <c r="K19" s="213">
        <v>23338.351000000002</v>
      </c>
      <c r="L19" s="214">
        <v>22.632786168902808</v>
      </c>
      <c r="M19" s="212">
        <v>16167.466</v>
      </c>
      <c r="N19" s="212">
        <v>6855.68</v>
      </c>
      <c r="O19" s="212">
        <v>0</v>
      </c>
      <c r="P19" s="212">
        <v>2.0459999999999998</v>
      </c>
      <c r="Q19" s="213">
        <v>23025.191999999999</v>
      </c>
      <c r="R19" s="37">
        <v>18.990466940537964</v>
      </c>
      <c r="S19" s="216">
        <v>46363.543000000005</v>
      </c>
    </row>
    <row r="20" spans="1:19" hidden="1">
      <c r="A20" s="132">
        <v>2540</v>
      </c>
      <c r="B20" s="133" t="s">
        <v>310</v>
      </c>
      <c r="C20" s="209">
        <v>9444.2990000000009</v>
      </c>
      <c r="D20" s="209">
        <v>4623.2139999999999</v>
      </c>
      <c r="E20" s="209">
        <v>3189.7730000000001</v>
      </c>
      <c r="F20" s="209">
        <v>0.86199999999999999</v>
      </c>
      <c r="G20" s="209">
        <v>2043.2</v>
      </c>
      <c r="H20" s="209">
        <v>0</v>
      </c>
      <c r="I20" s="209">
        <v>3559.6280000000002</v>
      </c>
      <c r="J20" s="209">
        <v>4313.7120000000004</v>
      </c>
      <c r="K20" s="213">
        <v>27174.688000000002</v>
      </c>
      <c r="L20" s="214">
        <v>16.437909430704849</v>
      </c>
      <c r="M20" s="212">
        <v>13473.049000000001</v>
      </c>
      <c r="N20" s="212">
        <v>7879.1490000000003</v>
      </c>
      <c r="O20" s="212">
        <v>0</v>
      </c>
      <c r="P20" s="212">
        <v>52.57</v>
      </c>
      <c r="Q20" s="213">
        <v>21404.768</v>
      </c>
      <c r="R20" s="37">
        <v>-7.0376134105635213</v>
      </c>
      <c r="S20" s="216">
        <v>48579.456000000006</v>
      </c>
    </row>
    <row r="21" spans="1:19" hidden="1">
      <c r="A21" s="132">
        <v>2541</v>
      </c>
      <c r="B21" s="133" t="s">
        <v>311</v>
      </c>
      <c r="C21" s="209">
        <v>10638.54</v>
      </c>
      <c r="D21" s="209">
        <v>4771.5619999999999</v>
      </c>
      <c r="E21" s="209">
        <v>5168.0249999999996</v>
      </c>
      <c r="F21" s="209">
        <v>1.1619999999999999</v>
      </c>
      <c r="G21" s="209">
        <v>2131.2260000000001</v>
      </c>
      <c r="H21" s="209">
        <v>0</v>
      </c>
      <c r="I21" s="209">
        <v>3627.8870000000002</v>
      </c>
      <c r="J21" s="209">
        <v>4419.5259999999998</v>
      </c>
      <c r="K21" s="213">
        <v>30757.928</v>
      </c>
      <c r="L21" s="214">
        <v>13.185947157884563</v>
      </c>
      <c r="M21" s="212">
        <v>11000.757</v>
      </c>
      <c r="N21" s="212">
        <v>8273.1919999999991</v>
      </c>
      <c r="O21" s="212">
        <v>0</v>
      </c>
      <c r="P21" s="212">
        <v>14.914</v>
      </c>
      <c r="Q21" s="213">
        <v>19288.863000000001</v>
      </c>
      <c r="R21" s="37">
        <v>-9.8852040816326472</v>
      </c>
      <c r="S21" s="216">
        <v>50046.790999999997</v>
      </c>
    </row>
    <row r="22" spans="1:19" hidden="1">
      <c r="A22" s="132">
        <v>2542</v>
      </c>
      <c r="B22" s="133" t="s">
        <v>312</v>
      </c>
      <c r="C22" s="209">
        <v>11107.436</v>
      </c>
      <c r="D22" s="209">
        <v>4661.857</v>
      </c>
      <c r="E22" s="209">
        <v>5175.8459999999995</v>
      </c>
      <c r="F22" s="209">
        <v>1.8140000000000001</v>
      </c>
      <c r="G22" s="209">
        <v>2174.39</v>
      </c>
      <c r="H22" s="209">
        <v>0</v>
      </c>
      <c r="I22" s="209">
        <v>3787.8029999999999</v>
      </c>
      <c r="J22" s="209">
        <v>4173.9949999999999</v>
      </c>
      <c r="K22" s="213">
        <v>31083.140999999996</v>
      </c>
      <c r="L22" s="214">
        <v>1.0573306498408999</v>
      </c>
      <c r="M22" s="212">
        <v>13630.424000000001</v>
      </c>
      <c r="N22" s="212">
        <v>8255.92</v>
      </c>
      <c r="O22" s="212">
        <v>0</v>
      </c>
      <c r="P22" s="212">
        <v>2.5529999999999999</v>
      </c>
      <c r="Q22" s="213">
        <v>21888.897000000001</v>
      </c>
      <c r="R22" s="37">
        <v>13.479457031759724</v>
      </c>
      <c r="S22" s="216">
        <v>52972.038</v>
      </c>
    </row>
    <row r="23" spans="1:19" hidden="1">
      <c r="A23" s="132">
        <v>2543</v>
      </c>
      <c r="B23" s="133" t="s">
        <v>313</v>
      </c>
      <c r="C23" s="209">
        <v>11600</v>
      </c>
      <c r="D23" s="209">
        <v>4724</v>
      </c>
      <c r="E23" s="209">
        <v>4052</v>
      </c>
      <c r="F23" s="209">
        <v>3</v>
      </c>
      <c r="G23" s="209">
        <v>2124</v>
      </c>
      <c r="H23" s="209">
        <v>0</v>
      </c>
      <c r="I23" s="209">
        <v>4205</v>
      </c>
      <c r="J23" s="209">
        <v>4940</v>
      </c>
      <c r="K23" s="213">
        <v>31648</v>
      </c>
      <c r="L23" s="214">
        <v>1.8172519952214743</v>
      </c>
      <c r="M23" s="212">
        <v>18136</v>
      </c>
      <c r="N23" s="212">
        <v>9072</v>
      </c>
      <c r="O23" s="212">
        <v>0</v>
      </c>
      <c r="P23" s="212">
        <v>2</v>
      </c>
      <c r="Q23" s="213">
        <v>27210</v>
      </c>
      <c r="R23" s="37">
        <v>24.309598606087821</v>
      </c>
      <c r="S23" s="216">
        <v>58858</v>
      </c>
    </row>
    <row r="24" spans="1:19" hidden="1">
      <c r="A24" s="132">
        <v>2544</v>
      </c>
      <c r="B24" s="133" t="s">
        <v>314</v>
      </c>
      <c r="C24" s="209">
        <v>12298.008893490001</v>
      </c>
      <c r="D24" s="209">
        <v>5260.1074777900021</v>
      </c>
      <c r="E24" s="209">
        <v>4688.1628118300005</v>
      </c>
      <c r="F24" s="209">
        <v>3.0150000000000001</v>
      </c>
      <c r="G24" s="209">
        <v>2246.4723717699994</v>
      </c>
      <c r="H24" s="209">
        <v>0</v>
      </c>
      <c r="I24" s="209">
        <v>4682.768756559999</v>
      </c>
      <c r="J24" s="209">
        <v>5385.1144957200004</v>
      </c>
      <c r="K24" s="213">
        <v>34563.64980716</v>
      </c>
      <c r="L24" s="214">
        <v>9.2127458517441845</v>
      </c>
      <c r="M24" s="212">
        <v>21801.673136379999</v>
      </c>
      <c r="N24" s="212">
        <v>11624.636133200202</v>
      </c>
      <c r="O24" s="212">
        <v>0</v>
      </c>
      <c r="P24" s="212">
        <v>14.55609748</v>
      </c>
      <c r="Q24" s="213">
        <v>33440.865367060207</v>
      </c>
      <c r="R24" s="37">
        <v>22.899174447115794</v>
      </c>
      <c r="S24" s="216">
        <v>68004.5151742202</v>
      </c>
    </row>
    <row r="25" spans="1:19" hidden="1">
      <c r="A25" s="132">
        <v>2546</v>
      </c>
      <c r="B25" s="133" t="s">
        <v>315</v>
      </c>
      <c r="C25" s="209">
        <v>14743.912688629998</v>
      </c>
      <c r="D25" s="209">
        <v>6140.6713344700011</v>
      </c>
      <c r="E25" s="209">
        <v>5647.5060049800004</v>
      </c>
      <c r="F25" s="209">
        <v>4.8849999999999998</v>
      </c>
      <c r="G25" s="209">
        <v>2415.3066698799994</v>
      </c>
      <c r="H25" s="209">
        <v>0</v>
      </c>
      <c r="I25" s="209">
        <v>3708.1314250299997</v>
      </c>
      <c r="J25" s="209">
        <v>7110.6186775000006</v>
      </c>
      <c r="K25" s="213">
        <v>39771.031800489996</v>
      </c>
      <c r="L25" s="214">
        <v>15.066065136012535</v>
      </c>
      <c r="M25" s="212">
        <v>28541.695132879999</v>
      </c>
      <c r="N25" s="212">
        <v>13578.485787739999</v>
      </c>
      <c r="O25" s="212">
        <v>0</v>
      </c>
      <c r="P25" s="212">
        <v>32.794450040000001</v>
      </c>
      <c r="Q25" s="213">
        <v>42152.975370659995</v>
      </c>
      <c r="R25" s="37">
        <v>26.052286350763389</v>
      </c>
      <c r="S25" s="216">
        <v>81924.007171149991</v>
      </c>
    </row>
    <row r="26" spans="1:19" hidden="1">
      <c r="A26" s="132">
        <v>2547</v>
      </c>
      <c r="B26" s="133" t="s">
        <v>316</v>
      </c>
      <c r="C26" s="209">
        <v>21734.982596799997</v>
      </c>
      <c r="D26" s="209">
        <v>6622.0482748300001</v>
      </c>
      <c r="E26" s="209">
        <v>6954.7341915499974</v>
      </c>
      <c r="F26" s="209">
        <v>6.5039999999999996</v>
      </c>
      <c r="G26" s="209">
        <v>1853.1892203300001</v>
      </c>
      <c r="H26" s="209">
        <v>4973.363621980001</v>
      </c>
      <c r="I26" s="209">
        <v>3450.4215493200004</v>
      </c>
      <c r="J26" s="209">
        <v>3536.3641771400003</v>
      </c>
      <c r="K26" s="218">
        <v>49131.607631950006</v>
      </c>
      <c r="L26" s="214">
        <v>23.536165414105962</v>
      </c>
      <c r="M26" s="212">
        <v>28618.26254675</v>
      </c>
      <c r="N26" s="212">
        <v>2062.96611768</v>
      </c>
      <c r="O26" s="212">
        <v>12552.985402670001</v>
      </c>
      <c r="P26" s="212">
        <v>34.496035309999996</v>
      </c>
      <c r="Q26" s="218">
        <v>43268.710102410005</v>
      </c>
      <c r="R26" s="37">
        <v>2.6468706465892837</v>
      </c>
      <c r="S26" s="216">
        <v>92400.317734360011</v>
      </c>
    </row>
    <row r="27" spans="1:19" hidden="1">
      <c r="A27" s="132">
        <v>2548</v>
      </c>
      <c r="B27" s="133" t="s">
        <v>317</v>
      </c>
      <c r="C27" s="219">
        <v>25208.168135460004</v>
      </c>
      <c r="D27" s="219">
        <v>7141.8973807799985</v>
      </c>
      <c r="E27" s="219">
        <v>8951.7645240799993</v>
      </c>
      <c r="F27" s="219">
        <v>8.5440000000000005</v>
      </c>
      <c r="G27" s="219">
        <v>1411.3283684400003</v>
      </c>
      <c r="H27" s="219">
        <v>6563.2223577699979</v>
      </c>
      <c r="I27" s="219">
        <v>3556.0637114900001</v>
      </c>
      <c r="J27" s="219">
        <v>4157.9478117100007</v>
      </c>
      <c r="K27" s="218">
        <v>56998.936289730009</v>
      </c>
      <c r="L27" s="214">
        <v>16.012764566376461</v>
      </c>
      <c r="M27" s="212">
        <v>27992.849032350001</v>
      </c>
      <c r="N27" s="220">
        <v>2766.4230177100003</v>
      </c>
      <c r="O27" s="220">
        <v>13089.625084450001</v>
      </c>
      <c r="P27" s="220">
        <v>47.318261789999994</v>
      </c>
      <c r="Q27" s="218">
        <v>43896.215396300002</v>
      </c>
      <c r="R27" s="37">
        <v>1.4502519081451564</v>
      </c>
      <c r="S27" s="216">
        <v>100895.15168603</v>
      </c>
    </row>
    <row r="28" spans="1:19" hidden="1">
      <c r="A28" s="132">
        <v>2549</v>
      </c>
      <c r="B28" s="133" t="s">
        <v>318</v>
      </c>
      <c r="C28" s="219">
        <v>31096.762927159998</v>
      </c>
      <c r="D28" s="219">
        <v>7906.6107726000018</v>
      </c>
      <c r="E28" s="219">
        <v>14267.918392629999</v>
      </c>
      <c r="F28" s="219">
        <v>10.2265</v>
      </c>
      <c r="G28" s="219">
        <v>1386.5693637899997</v>
      </c>
      <c r="H28" s="219">
        <v>7718.5528542969978</v>
      </c>
      <c r="I28" s="219">
        <v>3768.3382678100002</v>
      </c>
      <c r="J28" s="219">
        <v>4989.932885577</v>
      </c>
      <c r="K28" s="218">
        <v>71144.911963863982</v>
      </c>
      <c r="L28" s="214">
        <v>24.817964325209303</v>
      </c>
      <c r="M28" s="212">
        <v>29077.239981450002</v>
      </c>
      <c r="N28" s="220">
        <v>3024.9194842799993</v>
      </c>
      <c r="O28" s="220">
        <v>14945.380332823072</v>
      </c>
      <c r="P28" s="220">
        <v>47.753001860000005</v>
      </c>
      <c r="Q28" s="218">
        <v>47095.292800413074</v>
      </c>
      <c r="R28" s="37">
        <v>7.2878205449637035</v>
      </c>
      <c r="S28" s="216">
        <v>118240.20476427706</v>
      </c>
    </row>
    <row r="29" spans="1:19" hidden="1">
      <c r="A29" s="132">
        <v>2550</v>
      </c>
      <c r="B29" s="133" t="s">
        <v>319</v>
      </c>
      <c r="C29" s="219">
        <v>29939.56702459</v>
      </c>
      <c r="D29" s="219">
        <v>8620.8241501499997</v>
      </c>
      <c r="E29" s="219">
        <v>16940.911084400006</v>
      </c>
      <c r="F29" s="219">
        <v>79.410458210000002</v>
      </c>
      <c r="G29" s="219">
        <v>1368.4143506300002</v>
      </c>
      <c r="H29" s="219">
        <v>8727.5312699000006</v>
      </c>
      <c r="I29" s="219">
        <v>3134.2064026999997</v>
      </c>
      <c r="J29" s="219">
        <v>5533.6143162499984</v>
      </c>
      <c r="K29" s="218">
        <v>74344.479056830009</v>
      </c>
      <c r="L29" s="214">
        <v>4.4972535697157863</v>
      </c>
      <c r="M29" s="212">
        <v>35578.804041789997</v>
      </c>
      <c r="N29" s="220">
        <v>3917.7103383454009</v>
      </c>
      <c r="O29" s="220">
        <v>17343.386719239752</v>
      </c>
      <c r="P29" s="220">
        <v>61.721846960000001</v>
      </c>
      <c r="Q29" s="218">
        <v>56901.622946335148</v>
      </c>
      <c r="R29" s="37">
        <v>20.822314848918538</v>
      </c>
      <c r="S29" s="216">
        <v>131246.10200316517</v>
      </c>
    </row>
    <row r="30" spans="1:19" hidden="1">
      <c r="A30" s="132">
        <v>2551</v>
      </c>
      <c r="B30" s="133" t="s">
        <v>320</v>
      </c>
      <c r="C30" s="219">
        <v>32951.404080549997</v>
      </c>
      <c r="D30" s="219">
        <v>9470.5111843899995</v>
      </c>
      <c r="E30" s="219">
        <v>24958.428202340001</v>
      </c>
      <c r="F30" s="219">
        <v>89.292699939999991</v>
      </c>
      <c r="G30" s="219">
        <v>1803.34581828</v>
      </c>
      <c r="H30" s="219">
        <v>10878.861052030001</v>
      </c>
      <c r="I30" s="219">
        <v>2903.3099713600004</v>
      </c>
      <c r="J30" s="219">
        <v>6228.461249269998</v>
      </c>
      <c r="K30" s="218">
        <v>89283.614258159985</v>
      </c>
      <c r="L30" s="214">
        <v>20.094478286558822</v>
      </c>
      <c r="M30" s="212">
        <v>38320.639836960014</v>
      </c>
      <c r="N30" s="220">
        <v>5046.042657250001</v>
      </c>
      <c r="O30" s="220">
        <v>19622.102467609999</v>
      </c>
      <c r="P30" s="220">
        <v>93.239963430000003</v>
      </c>
      <c r="Q30" s="218">
        <v>63082.024925250014</v>
      </c>
      <c r="R30" s="37">
        <v>10.861556593462552</v>
      </c>
      <c r="S30" s="216">
        <v>152365.63918341001</v>
      </c>
    </row>
    <row r="31" spans="1:19" ht="45.75" hidden="1" customHeight="1">
      <c r="A31" s="159">
        <v>2552</v>
      </c>
      <c r="B31" s="232" t="s">
        <v>321</v>
      </c>
      <c r="C31" s="221">
        <v>38079.236346070007</v>
      </c>
      <c r="D31" s="222">
        <v>10955.338089929999</v>
      </c>
      <c r="E31" s="222">
        <v>21229.444689849999</v>
      </c>
      <c r="F31" s="222">
        <v>18.48</v>
      </c>
      <c r="G31" s="222">
        <v>2079.0204072500005</v>
      </c>
      <c r="H31" s="222">
        <v>12055.059932760001</v>
      </c>
      <c r="I31" s="222">
        <v>3636.3394536199994</v>
      </c>
      <c r="J31" s="222">
        <v>7268.7783523000007</v>
      </c>
      <c r="K31" s="223">
        <v>95321.697271780024</v>
      </c>
      <c r="L31" s="224">
        <v>28.216242121912945</v>
      </c>
      <c r="M31" s="225">
        <v>42154.763125940015</v>
      </c>
      <c r="N31" s="226">
        <v>5774.9192271399997</v>
      </c>
      <c r="O31" s="226">
        <v>20993.991783540005</v>
      </c>
      <c r="P31" s="226">
        <v>129.63339554000001</v>
      </c>
      <c r="Q31" s="223">
        <v>69053.307532160019</v>
      </c>
      <c r="R31" s="224">
        <v>21.35560280466046</v>
      </c>
      <c r="S31" s="227">
        <v>164375.00480394004</v>
      </c>
    </row>
    <row r="32" spans="1:19" ht="45.75" hidden="1" customHeight="1">
      <c r="A32" s="159">
        <v>2553</v>
      </c>
      <c r="B32" s="232" t="s">
        <v>322</v>
      </c>
      <c r="C32" s="221">
        <v>47099.728333319996</v>
      </c>
      <c r="D32" s="222">
        <v>12619.811512329999</v>
      </c>
      <c r="E32" s="222">
        <v>21070.852652979996</v>
      </c>
      <c r="F32" s="222">
        <v>33.833261999999998</v>
      </c>
      <c r="G32" s="222">
        <v>2166.3714949600003</v>
      </c>
      <c r="H32" s="222">
        <v>13827.202637180002</v>
      </c>
      <c r="I32" s="222">
        <v>4111.7761099400013</v>
      </c>
      <c r="J32" s="222">
        <v>8387.6508546699988</v>
      </c>
      <c r="K32" s="223">
        <v>109317.22685738001</v>
      </c>
      <c r="L32" s="224">
        <v>47.041486125440898</v>
      </c>
      <c r="M32" s="225">
        <v>38843.873369729998</v>
      </c>
      <c r="N32" s="226">
        <v>15411.821548269996</v>
      </c>
      <c r="O32" s="226">
        <v>22074.272355360004</v>
      </c>
      <c r="P32" s="226">
        <v>191.28323507000002</v>
      </c>
      <c r="Q32" s="223">
        <v>76521.250508430006</v>
      </c>
      <c r="R32" s="224">
        <v>34.479908561832147</v>
      </c>
      <c r="S32" s="227">
        <v>185838.47736581002</v>
      </c>
    </row>
    <row r="33" spans="1:19" ht="45.75" hidden="1" customHeight="1">
      <c r="A33" s="159">
        <v>2554</v>
      </c>
      <c r="B33" s="233" t="s">
        <v>323</v>
      </c>
      <c r="C33" s="221">
        <v>57799</v>
      </c>
      <c r="D33" s="222">
        <v>14780</v>
      </c>
      <c r="E33" s="222">
        <v>23181</v>
      </c>
      <c r="F33" s="222">
        <v>49</v>
      </c>
      <c r="G33" s="222">
        <v>2358</v>
      </c>
      <c r="H33" s="222">
        <v>14328</v>
      </c>
      <c r="I33" s="222">
        <v>4787</v>
      </c>
      <c r="J33" s="222">
        <v>8691</v>
      </c>
      <c r="K33" s="223">
        <v>125973</v>
      </c>
      <c r="L33" s="224">
        <v>15.24</v>
      </c>
      <c r="M33" s="225">
        <v>51688</v>
      </c>
      <c r="N33" s="226">
        <v>8189</v>
      </c>
      <c r="O33" s="226">
        <v>23932</v>
      </c>
      <c r="P33" s="226">
        <v>222</v>
      </c>
      <c r="Q33" s="223">
        <v>84031</v>
      </c>
      <c r="R33" s="224">
        <v>9.8139398424267483</v>
      </c>
      <c r="S33" s="227">
        <v>210005</v>
      </c>
    </row>
    <row r="34" spans="1:19" ht="45.75" hidden="1" customHeight="1">
      <c r="A34" s="159">
        <v>2555</v>
      </c>
      <c r="B34" s="233" t="s">
        <v>324</v>
      </c>
      <c r="C34" s="221">
        <v>73207</v>
      </c>
      <c r="D34" s="222">
        <v>16357</v>
      </c>
      <c r="E34" s="222">
        <v>26665</v>
      </c>
      <c r="F34" s="222">
        <v>68</v>
      </c>
      <c r="G34" s="222">
        <v>2533</v>
      </c>
      <c r="H34" s="222">
        <v>16741</v>
      </c>
      <c r="I34" s="222">
        <v>5375</v>
      </c>
      <c r="J34" s="222">
        <v>9736</v>
      </c>
      <c r="K34" s="223">
        <v>150682</v>
      </c>
      <c r="L34" s="224">
        <v>19.614520571868574</v>
      </c>
      <c r="M34" s="225">
        <v>63440</v>
      </c>
      <c r="N34" s="226">
        <v>9958</v>
      </c>
      <c r="O34" s="226">
        <v>27148</v>
      </c>
      <c r="P34" s="226">
        <v>219</v>
      </c>
      <c r="Q34" s="223">
        <v>100765</v>
      </c>
      <c r="R34" s="224">
        <v>19.914079327867096</v>
      </c>
      <c r="S34" s="227">
        <v>251447</v>
      </c>
    </row>
    <row r="35" spans="1:19" ht="45.75" hidden="1" customHeight="1">
      <c r="A35" s="159">
        <v>2556</v>
      </c>
      <c r="B35" s="233" t="s">
        <v>325</v>
      </c>
      <c r="C35" s="228">
        <v>92226.041303999984</v>
      </c>
      <c r="D35" s="222">
        <v>17644.93427922</v>
      </c>
      <c r="E35" s="222">
        <v>28714.781672419998</v>
      </c>
      <c r="F35" s="222">
        <v>89.690801590000007</v>
      </c>
      <c r="G35" s="222">
        <v>2438.5434748300004</v>
      </c>
      <c r="H35" s="222">
        <v>19144.613487159997</v>
      </c>
      <c r="I35" s="222">
        <v>5959.5131983199999</v>
      </c>
      <c r="J35" s="222">
        <v>11152.853887730002</v>
      </c>
      <c r="K35" s="223">
        <v>177370.97210527002</v>
      </c>
      <c r="L35" s="224">
        <v>17.712116978318591</v>
      </c>
      <c r="M35" s="225">
        <v>71293.91214719</v>
      </c>
      <c r="N35" s="226">
        <v>12327.85398231</v>
      </c>
      <c r="O35" s="226">
        <v>31045.686965910641</v>
      </c>
      <c r="P35" s="226">
        <v>223.89156186</v>
      </c>
      <c r="Q35" s="223">
        <v>114891.34465727065</v>
      </c>
      <c r="R35" s="224">
        <v>14.019098553337614</v>
      </c>
      <c r="S35" s="227">
        <v>292262.31676254066</v>
      </c>
    </row>
    <row r="36" spans="1:19" ht="45.75" hidden="1" customHeight="1">
      <c r="A36" s="159">
        <v>2557</v>
      </c>
      <c r="B36" s="233" t="s">
        <v>326</v>
      </c>
      <c r="C36" s="228">
        <v>76219.988082319993</v>
      </c>
      <c r="D36" s="222">
        <v>19517.318513904753</v>
      </c>
      <c r="E36" s="222">
        <v>36048.922460909998</v>
      </c>
      <c r="F36" s="222">
        <v>112.33818074999999</v>
      </c>
      <c r="G36" s="222">
        <v>2606.9200973243201</v>
      </c>
      <c r="H36" s="222">
        <v>22183.572094570922</v>
      </c>
      <c r="I36" s="222">
        <v>6378.7341802499996</v>
      </c>
      <c r="J36" s="222">
        <v>11869.439185730002</v>
      </c>
      <c r="K36" s="223">
        <v>174937.23279576001</v>
      </c>
      <c r="L36" s="224">
        <v>-1.3721181547483337</v>
      </c>
      <c r="M36" s="225">
        <v>76330.384027439999</v>
      </c>
      <c r="N36" s="226">
        <v>11896.623031809999</v>
      </c>
      <c r="O36" s="226">
        <v>33464.804839849996</v>
      </c>
      <c r="P36" s="226">
        <v>653.81380591999994</v>
      </c>
      <c r="Q36" s="223">
        <v>122345.62570501999</v>
      </c>
      <c r="R36" s="224">
        <v>6.4881136781765578</v>
      </c>
      <c r="S36" s="227">
        <v>297282.85850078001</v>
      </c>
    </row>
    <row r="37" spans="1:19" ht="45.75" hidden="1" customHeight="1">
      <c r="A37" s="159">
        <v>2558</v>
      </c>
      <c r="B37" s="233" t="s">
        <v>329</v>
      </c>
      <c r="C37" s="563">
        <v>77168.034045799999</v>
      </c>
      <c r="D37" s="165">
        <v>20544.601667837818</v>
      </c>
      <c r="E37" s="165">
        <v>47901.974006720004</v>
      </c>
      <c r="F37" s="165">
        <v>1345.44878066</v>
      </c>
      <c r="G37" s="585">
        <v>0</v>
      </c>
      <c r="H37" s="585">
        <v>0</v>
      </c>
      <c r="I37" s="165">
        <v>6350.920409233001</v>
      </c>
      <c r="J37" s="165">
        <v>13666.605467789997</v>
      </c>
      <c r="K37" s="223">
        <v>166977.5843780408</v>
      </c>
      <c r="L37" s="224">
        <v>-4.550002472608063</v>
      </c>
      <c r="M37" s="187">
        <v>81837.95997846</v>
      </c>
      <c r="N37" s="165">
        <v>10562.666820069964</v>
      </c>
      <c r="O37" s="165">
        <v>35687.058963929871</v>
      </c>
      <c r="P37" s="585">
        <v>0</v>
      </c>
      <c r="Q37" s="223">
        <v>128087.68576245983</v>
      </c>
      <c r="R37" s="224">
        <v>4.6933104672529682</v>
      </c>
      <c r="S37" s="227">
        <v>295065.27014050062</v>
      </c>
    </row>
    <row r="38" spans="1:19" ht="45.75" customHeight="1">
      <c r="A38" s="159">
        <v>2559</v>
      </c>
      <c r="B38" s="233" t="s">
        <v>765</v>
      </c>
      <c r="C38" s="1430">
        <v>82385.388712304906</v>
      </c>
      <c r="D38" s="1431">
        <v>24107.464559627668</v>
      </c>
      <c r="E38" s="1431">
        <v>56852.145261913683</v>
      </c>
      <c r="F38" s="1431">
        <v>1659.5278343399998</v>
      </c>
      <c r="G38" s="1431">
        <v>0</v>
      </c>
      <c r="H38" s="1431">
        <v>0</v>
      </c>
      <c r="I38" s="1431">
        <v>6674.813304837</v>
      </c>
      <c r="J38" s="1431">
        <v>22064.132645318539</v>
      </c>
      <c r="K38" s="1432">
        <v>193743.47231834181</v>
      </c>
      <c r="L38" s="1433">
        <v>16.029629390075776</v>
      </c>
      <c r="M38" s="1434">
        <v>70405.885076855004</v>
      </c>
      <c r="N38" s="1431">
        <v>21656.874844888534</v>
      </c>
      <c r="O38" s="1431">
        <v>38130.916234453623</v>
      </c>
      <c r="P38" s="1431">
        <v>0</v>
      </c>
      <c r="Q38" s="1432">
        <v>130193.67615619715</v>
      </c>
      <c r="R38" s="1433">
        <v>1.644178658706428</v>
      </c>
      <c r="S38" s="1435">
        <v>323937.14847453893</v>
      </c>
    </row>
    <row r="39" spans="1:19" ht="45.75" customHeight="1">
      <c r="A39" s="159">
        <v>2560</v>
      </c>
      <c r="B39" s="233" t="s">
        <v>772</v>
      </c>
      <c r="C39" s="1430">
        <v>90426.043584229992</v>
      </c>
      <c r="D39" s="1431">
        <v>25571.047405475812</v>
      </c>
      <c r="E39" s="1431">
        <v>63772.917609388001</v>
      </c>
      <c r="F39" s="1431">
        <v>2281.5738560699997</v>
      </c>
      <c r="G39" s="1431">
        <v>0</v>
      </c>
      <c r="H39" s="1431">
        <v>0</v>
      </c>
      <c r="I39" s="1431">
        <v>6754.8732268130007</v>
      </c>
      <c r="J39" s="1431">
        <v>20913.585611772349</v>
      </c>
      <c r="K39" s="1432">
        <v>209720.04129374915</v>
      </c>
      <c r="L39" s="1433">
        <v>8.2462489105986911</v>
      </c>
      <c r="M39" s="1434">
        <v>70004.744571535994</v>
      </c>
      <c r="N39" s="1431">
        <v>23034.661980008819</v>
      </c>
      <c r="O39" s="1431">
        <v>40349.155430770719</v>
      </c>
      <c r="P39" s="1431">
        <v>0</v>
      </c>
      <c r="Q39" s="1432">
        <v>133388.56198231553</v>
      </c>
      <c r="R39" s="1433">
        <v>2.4539485483806294</v>
      </c>
      <c r="S39" s="1435">
        <v>343108.60327606468</v>
      </c>
    </row>
    <row r="40" spans="1:19" ht="45.75" customHeight="1">
      <c r="A40" s="159">
        <v>2561</v>
      </c>
      <c r="B40" s="233" t="s">
        <v>786</v>
      </c>
      <c r="C40" s="1430">
        <v>100982.76903837</v>
      </c>
      <c r="D40" s="1431">
        <v>25846.053256983236</v>
      </c>
      <c r="E40" s="1431">
        <v>75578.157020025988</v>
      </c>
      <c r="F40" s="1431">
        <v>2822.9879786000001</v>
      </c>
      <c r="G40" s="1431">
        <v>0</v>
      </c>
      <c r="H40" s="1431">
        <v>0</v>
      </c>
      <c r="I40" s="1431">
        <v>7314.3855478260002</v>
      </c>
      <c r="J40" s="1431">
        <v>22248.709153095744</v>
      </c>
      <c r="K40" s="1432">
        <v>234793.06199490099</v>
      </c>
      <c r="L40" s="1433">
        <v>11.955471945588995</v>
      </c>
      <c r="M40" s="1434">
        <v>70522.372231914007</v>
      </c>
      <c r="N40" s="1431">
        <v>25056.433570775142</v>
      </c>
      <c r="O40" s="1431">
        <v>39850.566018542078</v>
      </c>
      <c r="P40" s="1431">
        <v>0</v>
      </c>
      <c r="Q40" s="1432">
        <v>135429.37182123124</v>
      </c>
      <c r="R40" s="1433">
        <v>1.5299736413578529</v>
      </c>
      <c r="S40" s="1435">
        <v>370222.43381613225</v>
      </c>
    </row>
    <row r="41" spans="1:19" ht="45.75" customHeight="1">
      <c r="A41" s="498">
        <v>2562</v>
      </c>
      <c r="B41" s="233" t="s">
        <v>797</v>
      </c>
      <c r="C41" s="1436">
        <v>166467.81267147002</v>
      </c>
      <c r="D41" s="1431">
        <v>27344.37521032587</v>
      </c>
      <c r="E41" s="1431">
        <v>82421.867339899996</v>
      </c>
      <c r="F41" s="1431">
        <v>3234.88175159</v>
      </c>
      <c r="G41" s="1431">
        <v>0</v>
      </c>
      <c r="H41" s="1431">
        <v>0</v>
      </c>
      <c r="I41" s="1431">
        <v>8275.003897239998</v>
      </c>
      <c r="J41" s="1431">
        <v>23589.992767370873</v>
      </c>
      <c r="K41" s="1432">
        <v>311333.93363789679</v>
      </c>
      <c r="L41" s="1433">
        <v>48.452161136960591</v>
      </c>
      <c r="M41" s="1434">
        <v>74363.901154343563</v>
      </c>
      <c r="N41" s="1431">
        <v>26677.649387790349</v>
      </c>
      <c r="O41" s="1431">
        <v>44643.848402499651</v>
      </c>
      <c r="P41" s="1431">
        <v>0</v>
      </c>
      <c r="Q41" s="1432">
        <v>145685.39894463358</v>
      </c>
      <c r="R41" s="1433">
        <v>9.2188091539275661</v>
      </c>
      <c r="S41" s="1435">
        <v>457019.33258253033</v>
      </c>
    </row>
    <row r="42" spans="1:19" ht="45.75" customHeight="1">
      <c r="A42" s="169">
        <v>2563</v>
      </c>
      <c r="B42" s="234" t="s">
        <v>855</v>
      </c>
      <c r="C42" s="1437">
        <v>174763.66999490937</v>
      </c>
      <c r="D42" s="1437">
        <v>26378.888369666518</v>
      </c>
      <c r="E42" s="1437">
        <v>81832.90871581003</v>
      </c>
      <c r="F42" s="1437">
        <v>3643.4326155399995</v>
      </c>
      <c r="G42" s="1437">
        <v>0</v>
      </c>
      <c r="H42" s="1437">
        <v>0</v>
      </c>
      <c r="I42" s="1437">
        <v>7812.8482358199999</v>
      </c>
      <c r="J42" s="1437">
        <v>24450.471051820252</v>
      </c>
      <c r="K42" s="1438">
        <v>318882.21898356621</v>
      </c>
      <c r="L42" s="1439">
        <v>52.051380982190722</v>
      </c>
      <c r="M42" s="1440">
        <v>68944.583606725995</v>
      </c>
      <c r="N42" s="1437">
        <v>25048.940259793497</v>
      </c>
      <c r="O42" s="1437">
        <v>44484.383365152593</v>
      </c>
      <c r="P42" s="1437">
        <v>0</v>
      </c>
      <c r="Q42" s="1438">
        <v>138477.90723167208</v>
      </c>
      <c r="R42" s="1441">
        <v>3.8154285297950024</v>
      </c>
      <c r="S42" s="1442">
        <v>457360.1262152383</v>
      </c>
    </row>
    <row r="43" spans="1:19" ht="12.75" customHeight="1">
      <c r="A43" s="128"/>
    </row>
    <row r="44" spans="1:19">
      <c r="A44" s="128" t="s">
        <v>265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N44" s="145"/>
      <c r="O44" s="230"/>
    </row>
    <row r="45" spans="1:19">
      <c r="A45" s="128" t="s">
        <v>715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N45" s="145"/>
      <c r="O45" s="230"/>
    </row>
    <row r="46" spans="1:19">
      <c r="A46" s="128" t="s">
        <v>716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N46" s="145"/>
      <c r="O46" s="230"/>
    </row>
    <row r="47" spans="1:19">
      <c r="A47" s="129" t="s">
        <v>266</v>
      </c>
      <c r="B47" s="74"/>
      <c r="C47" s="74"/>
      <c r="D47" s="74"/>
      <c r="E47" s="231"/>
      <c r="F47" s="74"/>
      <c r="G47" s="74"/>
      <c r="H47" s="74"/>
      <c r="I47" s="74"/>
      <c r="J47" s="74"/>
      <c r="K47" s="74"/>
      <c r="L47" s="74"/>
      <c r="M47" s="74"/>
      <c r="N47" s="153"/>
      <c r="O47" s="74"/>
      <c r="P47" s="74"/>
      <c r="Q47" s="74"/>
      <c r="R47" s="74"/>
      <c r="S47" s="74"/>
    </row>
    <row r="48" spans="1:19">
      <c r="A48" s="128"/>
    </row>
    <row r="49" spans="1:1">
      <c r="A49" s="128"/>
    </row>
  </sheetData>
  <mergeCells count="7">
    <mergeCell ref="Q3:S3"/>
    <mergeCell ref="A4:B6"/>
    <mergeCell ref="C4:L4"/>
    <mergeCell ref="M4:R4"/>
    <mergeCell ref="S4:S6"/>
    <mergeCell ref="L5:L6"/>
    <mergeCell ref="R5:R6"/>
  </mergeCells>
  <phoneticPr fontId="100" type="noConversion"/>
  <printOptions horizontalCentered="1"/>
  <pageMargins left="0" right="0" top="0.78740157480314998" bottom="0" header="0.511811023622047" footer="0.511811023622047"/>
  <pageSetup paperSize="9" scale="64" orientation="landscape" horizontalDpi="200" verticalDpi="200" r:id="rId1"/>
  <headerFooter alignWithMargins="0">
    <oddFooter>&amp;C&amp;16 42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6"/>
  </sheetPr>
  <dimension ref="A1:AA50"/>
  <sheetViews>
    <sheetView view="pageBreakPreview" zoomScale="85" zoomScaleNormal="115" zoomScaleSheetLayoutView="85" workbookViewId="0">
      <selection sqref="A1:XFD1048576"/>
    </sheetView>
  </sheetViews>
  <sheetFormatPr defaultColWidth="9" defaultRowHeight="15.75"/>
  <cols>
    <col min="1" max="1" width="39.5703125" style="840" customWidth="1"/>
    <col min="2" max="2" width="10.42578125" style="840" customWidth="1"/>
    <col min="3" max="3" width="11.5703125" style="643" bestFit="1" customWidth="1"/>
    <col min="4" max="4" width="10.42578125" style="816" customWidth="1"/>
    <col min="5" max="16" width="10.42578125" style="643" customWidth="1"/>
    <col min="17" max="17" width="8.7109375" style="643" customWidth="1"/>
    <col min="18" max="18" width="10.42578125" style="643" customWidth="1"/>
    <col min="19" max="20" width="10.7109375" style="643" customWidth="1"/>
    <col min="21" max="21" width="11.7109375" style="643" customWidth="1"/>
    <col min="22" max="22" width="11" style="643" customWidth="1"/>
    <col min="23" max="23" width="10.7109375" style="643" customWidth="1"/>
    <col min="24" max="24" width="21.5703125" style="643" customWidth="1"/>
    <col min="25" max="25" width="12" style="643" customWidth="1"/>
    <col min="26" max="26" width="23" style="643" customWidth="1"/>
    <col min="27" max="27" width="10.85546875" style="643" bestFit="1" customWidth="1"/>
    <col min="28" max="16384" width="9" style="643"/>
  </cols>
  <sheetData>
    <row r="1" spans="1:26" ht="28.5">
      <c r="A1" s="1856" t="s">
        <v>837</v>
      </c>
      <c r="B1" s="1856"/>
      <c r="C1" s="1856"/>
      <c r="D1" s="1856"/>
      <c r="E1" s="1856"/>
    </row>
    <row r="2" spans="1:26" ht="28.5">
      <c r="A2" s="1856" t="s">
        <v>944</v>
      </c>
      <c r="B2" s="1856"/>
      <c r="C2" s="1856"/>
      <c r="D2" s="1856"/>
      <c r="E2" s="1856"/>
    </row>
    <row r="3" spans="1:26" ht="21">
      <c r="A3" s="1857"/>
      <c r="B3" s="1857"/>
      <c r="C3" s="815">
        <v>1000000</v>
      </c>
      <c r="V3" s="1858" t="s">
        <v>267</v>
      </c>
      <c r="W3" s="1858"/>
      <c r="X3" s="1858"/>
      <c r="Y3" s="1858"/>
      <c r="Z3" s="1858"/>
    </row>
    <row r="4" spans="1:26" s="678" customFormat="1">
      <c r="A4" s="1859" t="s">
        <v>0</v>
      </c>
      <c r="B4" s="1861" t="s">
        <v>371</v>
      </c>
      <c r="C4" s="1861"/>
      <c r="D4" s="1861"/>
      <c r="E4" s="1861"/>
      <c r="F4" s="1861"/>
      <c r="G4" s="1861"/>
      <c r="H4" s="1861"/>
      <c r="I4" s="1861"/>
      <c r="J4" s="1861"/>
      <c r="K4" s="1861"/>
      <c r="L4" s="1861"/>
      <c r="M4" s="1861"/>
      <c r="N4" s="1861"/>
      <c r="O4" s="1861"/>
      <c r="P4" s="1861"/>
      <c r="Q4" s="1861"/>
      <c r="R4" s="1861"/>
      <c r="S4" s="1861"/>
      <c r="T4" s="1861"/>
      <c r="U4" s="1861"/>
      <c r="V4" s="1861"/>
      <c r="W4" s="1861"/>
      <c r="X4" s="1862" t="s">
        <v>268</v>
      </c>
      <c r="Y4" s="1864" t="s">
        <v>375</v>
      </c>
      <c r="Z4" s="1862" t="s">
        <v>401</v>
      </c>
    </row>
    <row r="5" spans="1:26" s="678" customFormat="1">
      <c r="A5" s="1860"/>
      <c r="B5" s="817" t="s">
        <v>771</v>
      </c>
      <c r="C5" s="817" t="s">
        <v>169</v>
      </c>
      <c r="D5" s="817" t="s">
        <v>282</v>
      </c>
      <c r="E5" s="817" t="s">
        <v>171</v>
      </c>
      <c r="F5" s="817" t="s">
        <v>172</v>
      </c>
      <c r="G5" s="817" t="s">
        <v>173</v>
      </c>
      <c r="H5" s="817" t="s">
        <v>174</v>
      </c>
      <c r="I5" s="817" t="s">
        <v>175</v>
      </c>
      <c r="J5" s="817" t="s">
        <v>176</v>
      </c>
      <c r="K5" s="817" t="s">
        <v>177</v>
      </c>
      <c r="L5" s="818" t="s">
        <v>178</v>
      </c>
      <c r="M5" s="818" t="s">
        <v>179</v>
      </c>
      <c r="N5" s="818" t="s">
        <v>180</v>
      </c>
      <c r="O5" s="846" t="s">
        <v>181</v>
      </c>
      <c r="P5" s="818" t="s">
        <v>182</v>
      </c>
      <c r="Q5" s="818" t="s">
        <v>183</v>
      </c>
      <c r="R5" s="818" t="s">
        <v>184</v>
      </c>
      <c r="S5" s="818" t="s">
        <v>768</v>
      </c>
      <c r="T5" s="818" t="s">
        <v>185</v>
      </c>
      <c r="U5" s="818" t="s">
        <v>186</v>
      </c>
      <c r="V5" s="818" t="s">
        <v>187</v>
      </c>
      <c r="W5" s="818" t="s">
        <v>188</v>
      </c>
      <c r="X5" s="1863"/>
      <c r="Y5" s="1865"/>
      <c r="Z5" s="1866"/>
    </row>
    <row r="6" spans="1:26" ht="21.75" customHeight="1">
      <c r="A6" s="819" t="s">
        <v>533</v>
      </c>
      <c r="B6" s="820">
        <v>6053.1258808800003</v>
      </c>
      <c r="C6" s="820">
        <v>138786.08942465999</v>
      </c>
      <c r="D6" s="820">
        <v>1801.2206708900001</v>
      </c>
      <c r="E6" s="820">
        <v>30440.7628114</v>
      </c>
      <c r="F6" s="820">
        <v>33425.66727332813</v>
      </c>
      <c r="G6" s="820">
        <v>113.88489432999999</v>
      </c>
      <c r="H6" s="820">
        <v>4845.2571573399991</v>
      </c>
      <c r="I6" s="820">
        <v>79455.702291059992</v>
      </c>
      <c r="J6" s="820">
        <v>6464.1455639100304</v>
      </c>
      <c r="K6" s="820">
        <v>54336.743808120002</v>
      </c>
      <c r="L6" s="820">
        <v>276.53055447000003</v>
      </c>
      <c r="M6" s="820">
        <v>72290.442360931585</v>
      </c>
      <c r="N6" s="820">
        <v>14153.62888233</v>
      </c>
      <c r="O6" s="820">
        <v>3325.263294295301</v>
      </c>
      <c r="P6" s="820">
        <v>24097.144231729999</v>
      </c>
      <c r="Q6" s="820">
        <v>480.49868143999998</v>
      </c>
      <c r="R6" s="820">
        <v>0</v>
      </c>
      <c r="S6" s="820">
        <v>397.41613367000002</v>
      </c>
      <c r="T6" s="820">
        <v>7996.4840694799996</v>
      </c>
      <c r="U6" s="820">
        <v>91041.028587520006</v>
      </c>
      <c r="V6" s="820">
        <v>8163.8463700299999</v>
      </c>
      <c r="W6" s="820">
        <v>4380.677626910001</v>
      </c>
      <c r="X6" s="821">
        <v>582325.56056872511</v>
      </c>
      <c r="Y6" s="822">
        <v>2319.3900003700001</v>
      </c>
      <c r="Z6" s="821">
        <v>584644.95056909509</v>
      </c>
    </row>
    <row r="7" spans="1:26" ht="21.75" customHeight="1">
      <c r="A7" s="823" t="s">
        <v>534</v>
      </c>
      <c r="B7" s="824">
        <v>0</v>
      </c>
      <c r="C7" s="824">
        <v>11390.111756120001</v>
      </c>
      <c r="D7" s="824">
        <v>1288.10763</v>
      </c>
      <c r="E7" s="824">
        <v>275.35199533999997</v>
      </c>
      <c r="F7" s="824">
        <v>0</v>
      </c>
      <c r="G7" s="824">
        <v>0</v>
      </c>
      <c r="H7" s="824">
        <v>0</v>
      </c>
      <c r="I7" s="824">
        <v>4004.2077315299998</v>
      </c>
      <c r="J7" s="824">
        <v>904.02484297000001</v>
      </c>
      <c r="K7" s="824">
        <v>1615.4774958800001</v>
      </c>
      <c r="L7" s="824">
        <v>0</v>
      </c>
      <c r="M7" s="824">
        <v>0</v>
      </c>
      <c r="N7" s="824">
        <v>3.1669999999999998</v>
      </c>
      <c r="O7" s="824">
        <v>0</v>
      </c>
      <c r="P7" s="824">
        <v>2178.4148472500001</v>
      </c>
      <c r="Q7" s="824">
        <v>0</v>
      </c>
      <c r="R7" s="659">
        <v>0</v>
      </c>
      <c r="S7" s="824">
        <v>0</v>
      </c>
      <c r="T7" s="824">
        <v>0</v>
      </c>
      <c r="U7" s="824">
        <v>26.122634530000003</v>
      </c>
      <c r="V7" s="824">
        <v>0.40978379999999998</v>
      </c>
      <c r="W7" s="824">
        <v>0</v>
      </c>
      <c r="X7" s="825">
        <v>21685.39571742</v>
      </c>
      <c r="Y7" s="826">
        <v>0</v>
      </c>
      <c r="Z7" s="825">
        <v>21685.39571742</v>
      </c>
    </row>
    <row r="8" spans="1:26" ht="21.75" customHeight="1">
      <c r="A8" s="823" t="s">
        <v>535</v>
      </c>
      <c r="B8" s="824">
        <v>6053.1258808800003</v>
      </c>
      <c r="C8" s="824">
        <v>127395.97766854</v>
      </c>
      <c r="D8" s="824">
        <v>513.11304088999998</v>
      </c>
      <c r="E8" s="824">
        <v>30165.410816060001</v>
      </c>
      <c r="F8" s="824">
        <v>33425.66727332813</v>
      </c>
      <c r="G8" s="824">
        <v>113.88489432999999</v>
      </c>
      <c r="H8" s="824">
        <v>4845.2571573399991</v>
      </c>
      <c r="I8" s="824">
        <v>75451.494559529994</v>
      </c>
      <c r="J8" s="824">
        <v>5560.12072094003</v>
      </c>
      <c r="K8" s="824">
        <v>52721.266312239997</v>
      </c>
      <c r="L8" s="824">
        <v>276.53055447000003</v>
      </c>
      <c r="M8" s="824">
        <v>72290.442360931585</v>
      </c>
      <c r="N8" s="824">
        <v>14150.461882330001</v>
      </c>
      <c r="O8" s="824">
        <v>3325.2632942953001</v>
      </c>
      <c r="P8" s="824">
        <v>21918.729384480001</v>
      </c>
      <c r="Q8" s="824">
        <v>480.49868143999998</v>
      </c>
      <c r="R8" s="659">
        <v>0</v>
      </c>
      <c r="S8" s="824">
        <v>397.41613367000002</v>
      </c>
      <c r="T8" s="824">
        <v>7996.4840694799996</v>
      </c>
      <c r="U8" s="824">
        <v>91014.905952990011</v>
      </c>
      <c r="V8" s="824">
        <v>8163.4365862299992</v>
      </c>
      <c r="W8" s="824">
        <v>4380.677626910001</v>
      </c>
      <c r="X8" s="825">
        <v>560640.16485130507</v>
      </c>
      <c r="Y8" s="826">
        <v>2319.3900003700001</v>
      </c>
      <c r="Z8" s="825">
        <v>562959.55485167506</v>
      </c>
    </row>
    <row r="9" spans="1:26" ht="21.75" customHeight="1">
      <c r="A9" s="823" t="s">
        <v>536</v>
      </c>
      <c r="B9" s="824">
        <v>0</v>
      </c>
      <c r="C9" s="824">
        <v>0</v>
      </c>
      <c r="D9" s="824">
        <v>0</v>
      </c>
      <c r="E9" s="824">
        <v>0</v>
      </c>
      <c r="F9" s="824">
        <v>0</v>
      </c>
      <c r="G9" s="824">
        <v>0</v>
      </c>
      <c r="H9" s="824">
        <v>0</v>
      </c>
      <c r="I9" s="824">
        <v>0</v>
      </c>
      <c r="J9" s="824">
        <v>0</v>
      </c>
      <c r="K9" s="824">
        <v>0</v>
      </c>
      <c r="L9" s="824">
        <v>0</v>
      </c>
      <c r="M9" s="824">
        <v>0</v>
      </c>
      <c r="N9" s="824">
        <v>0</v>
      </c>
      <c r="O9" s="824">
        <v>0</v>
      </c>
      <c r="P9" s="824">
        <v>0</v>
      </c>
      <c r="Q9" s="824">
        <v>0</v>
      </c>
      <c r="R9" s="659">
        <v>0</v>
      </c>
      <c r="S9" s="824">
        <v>0</v>
      </c>
      <c r="T9" s="824">
        <v>0</v>
      </c>
      <c r="U9" s="824">
        <v>0</v>
      </c>
      <c r="V9" s="824">
        <v>0</v>
      </c>
      <c r="W9" s="824">
        <v>0</v>
      </c>
      <c r="X9" s="825">
        <v>0</v>
      </c>
      <c r="Y9" s="826">
        <v>0</v>
      </c>
      <c r="Z9" s="825">
        <v>0</v>
      </c>
    </row>
    <row r="10" spans="1:26" ht="21.75" customHeight="1">
      <c r="A10" s="823" t="s">
        <v>537</v>
      </c>
      <c r="B10" s="824">
        <v>0</v>
      </c>
      <c r="C10" s="824">
        <v>16726.248602200001</v>
      </c>
      <c r="D10" s="824">
        <v>0.71118233999999991</v>
      </c>
      <c r="E10" s="824">
        <v>3142.2605423116897</v>
      </c>
      <c r="F10" s="824">
        <v>978.2475515591874</v>
      </c>
      <c r="G10" s="824">
        <v>0</v>
      </c>
      <c r="H10" s="824">
        <v>39.159950000000002</v>
      </c>
      <c r="I10" s="824">
        <v>2566.7363766041276</v>
      </c>
      <c r="J10" s="824">
        <v>251.78811645771802</v>
      </c>
      <c r="K10" s="824">
        <v>2080.0255561500003</v>
      </c>
      <c r="L10" s="824">
        <v>14.14535886</v>
      </c>
      <c r="M10" s="824">
        <v>2422.285785732417</v>
      </c>
      <c r="N10" s="824">
        <v>852.75738648000004</v>
      </c>
      <c r="O10" s="824">
        <v>291.396872850634</v>
      </c>
      <c r="P10" s="824">
        <v>281.96375401999995</v>
      </c>
      <c r="Q10" s="824">
        <v>24.222618000000001</v>
      </c>
      <c r="R10" s="659">
        <v>0</v>
      </c>
      <c r="S10" s="824">
        <v>60.648917059999988</v>
      </c>
      <c r="T10" s="824">
        <v>442.01449360999999</v>
      </c>
      <c r="U10" s="824">
        <v>5159.124131739999</v>
      </c>
      <c r="V10" s="824">
        <v>791.11173289333294</v>
      </c>
      <c r="W10" s="824">
        <v>160.24220111</v>
      </c>
      <c r="X10" s="825">
        <v>36285.091129979111</v>
      </c>
      <c r="Y10" s="826">
        <v>298.04546598000002</v>
      </c>
      <c r="Z10" s="825">
        <v>36583.136595959113</v>
      </c>
    </row>
    <row r="11" spans="1:26" ht="21.75" customHeight="1">
      <c r="A11" s="823" t="s">
        <v>538</v>
      </c>
      <c r="B11" s="824">
        <v>0</v>
      </c>
      <c r="C11" s="824">
        <v>17786.900948930001</v>
      </c>
      <c r="D11" s="824">
        <v>0.68381843999999992</v>
      </c>
      <c r="E11" s="824">
        <v>3402.3097614399999</v>
      </c>
      <c r="F11" s="824">
        <v>1007.5915799982347</v>
      </c>
      <c r="G11" s="824">
        <v>23.507638589999999</v>
      </c>
      <c r="H11" s="824">
        <v>131.83987400000001</v>
      </c>
      <c r="I11" s="824">
        <v>2626.5229868885708</v>
      </c>
      <c r="J11" s="824">
        <v>359.13424813774503</v>
      </c>
      <c r="K11" s="824">
        <v>2368.2498264199999</v>
      </c>
      <c r="L11" s="824">
        <v>12.972829200000001</v>
      </c>
      <c r="M11" s="824">
        <v>2550.554141226959</v>
      </c>
      <c r="N11" s="824">
        <v>939.85488550000002</v>
      </c>
      <c r="O11" s="824">
        <v>439.00104465565505</v>
      </c>
      <c r="P11" s="824">
        <v>263.40698947999999</v>
      </c>
      <c r="Q11" s="824">
        <v>21.745725</v>
      </c>
      <c r="R11" s="659">
        <v>0</v>
      </c>
      <c r="S11" s="824">
        <v>19.229550249999999</v>
      </c>
      <c r="T11" s="824">
        <v>488.74094422000002</v>
      </c>
      <c r="U11" s="824">
        <v>4960.38328809</v>
      </c>
      <c r="V11" s="824">
        <v>930.39497119346004</v>
      </c>
      <c r="W11" s="824">
        <v>187.41310602000001</v>
      </c>
      <c r="X11" s="825">
        <v>38520.438157680626</v>
      </c>
      <c r="Y11" s="826">
        <v>326.22664380000003</v>
      </c>
      <c r="Z11" s="825">
        <v>38846.664801480627</v>
      </c>
    </row>
    <row r="12" spans="1:26" ht="21.75" customHeight="1">
      <c r="A12" s="823" t="s">
        <v>539</v>
      </c>
      <c r="B12" s="824">
        <v>6053.1258808800003</v>
      </c>
      <c r="C12" s="824">
        <v>126335.32532181</v>
      </c>
      <c r="D12" s="824">
        <v>513.14040479000005</v>
      </c>
      <c r="E12" s="824">
        <v>29905.361596931703</v>
      </c>
      <c r="F12" s="824">
        <v>33396.323244889085</v>
      </c>
      <c r="G12" s="824">
        <v>90.377255739999995</v>
      </c>
      <c r="H12" s="824">
        <v>4752.5772333399991</v>
      </c>
      <c r="I12" s="824">
        <v>75391.707949245538</v>
      </c>
      <c r="J12" s="824">
        <v>5452.7745892600005</v>
      </c>
      <c r="K12" s="824">
        <v>52433.042041970002</v>
      </c>
      <c r="L12" s="824">
        <v>277.70308413000004</v>
      </c>
      <c r="M12" s="824">
        <v>72162.17400543706</v>
      </c>
      <c r="N12" s="824">
        <v>14063.36438331</v>
      </c>
      <c r="O12" s="824">
        <v>3177.65912249028</v>
      </c>
      <c r="P12" s="824">
        <v>21937.286149020001</v>
      </c>
      <c r="Q12" s="824">
        <v>482.97557444</v>
      </c>
      <c r="R12" s="659">
        <v>0</v>
      </c>
      <c r="S12" s="824">
        <v>438.83550047999995</v>
      </c>
      <c r="T12" s="824">
        <v>7949.7576188699995</v>
      </c>
      <c r="U12" s="824">
        <v>91213.646796640009</v>
      </c>
      <c r="V12" s="824">
        <v>8024.1533479298696</v>
      </c>
      <c r="W12" s="824">
        <v>4353.506722000001</v>
      </c>
      <c r="X12" s="825">
        <v>558404.81782360352</v>
      </c>
      <c r="Y12" s="826">
        <v>2291.2088225500001</v>
      </c>
      <c r="Z12" s="825">
        <v>560696.02664615354</v>
      </c>
    </row>
    <row r="13" spans="1:26" ht="21.75" customHeight="1">
      <c r="A13" s="823" t="s">
        <v>540</v>
      </c>
      <c r="B13" s="824">
        <v>14.760822390000001</v>
      </c>
      <c r="C13" s="824">
        <v>503.48896531000003</v>
      </c>
      <c r="D13" s="824">
        <v>1.39995271</v>
      </c>
      <c r="E13" s="824">
        <v>228.93061049000002</v>
      </c>
      <c r="F13" s="824">
        <v>431.92754221186675</v>
      </c>
      <c r="G13" s="824">
        <v>0</v>
      </c>
      <c r="H13" s="824">
        <v>56.085324149999998</v>
      </c>
      <c r="I13" s="824">
        <v>341.21383196000005</v>
      </c>
      <c r="J13" s="824">
        <v>328.57738325999998</v>
      </c>
      <c r="K13" s="824">
        <v>421.24347308999995</v>
      </c>
      <c r="L13" s="824">
        <v>1.5725589799999999</v>
      </c>
      <c r="M13" s="824">
        <v>38.128402591066255</v>
      </c>
      <c r="N13" s="824">
        <v>41.802198329999996</v>
      </c>
      <c r="O13" s="824">
        <v>9.9331396075986316</v>
      </c>
      <c r="P13" s="824">
        <v>88.466277939999998</v>
      </c>
      <c r="Q13" s="824">
        <v>3.1110745300000002</v>
      </c>
      <c r="R13" s="659">
        <v>0</v>
      </c>
      <c r="S13" s="824">
        <v>6.3810138100000007</v>
      </c>
      <c r="T13" s="824">
        <v>44.994078769999994</v>
      </c>
      <c r="U13" s="824">
        <v>23.630484809999999</v>
      </c>
      <c r="V13" s="824">
        <v>96.565982599999998</v>
      </c>
      <c r="W13" s="824">
        <v>5.45304871</v>
      </c>
      <c r="X13" s="825">
        <v>2687.6661662505321</v>
      </c>
      <c r="Y13" s="826">
        <v>2.4253833599999997</v>
      </c>
      <c r="Z13" s="825">
        <v>2690.0915496105322</v>
      </c>
    </row>
    <row r="14" spans="1:26" ht="21.75" customHeight="1">
      <c r="A14" s="823" t="s">
        <v>541</v>
      </c>
      <c r="B14" s="824">
        <v>458.01318179999998</v>
      </c>
      <c r="C14" s="824">
        <v>29629.745995869998</v>
      </c>
      <c r="D14" s="824">
        <v>202.4830125</v>
      </c>
      <c r="E14" s="824">
        <v>6869.6300840200001</v>
      </c>
      <c r="F14" s="824">
        <v>12231.088791100001</v>
      </c>
      <c r="G14" s="824">
        <v>16.551779259999996</v>
      </c>
      <c r="H14" s="824">
        <v>935.32141000000001</v>
      </c>
      <c r="I14" s="824">
        <v>15554.388227700001</v>
      </c>
      <c r="J14" s="824">
        <v>464.73455364</v>
      </c>
      <c r="K14" s="824">
        <v>10023.924876520001</v>
      </c>
      <c r="L14" s="824">
        <v>127.21930544999998</v>
      </c>
      <c r="M14" s="824">
        <v>19071.617299572055</v>
      </c>
      <c r="N14" s="824">
        <v>4272.49206323</v>
      </c>
      <c r="O14" s="824">
        <v>483.61943331999998</v>
      </c>
      <c r="P14" s="824">
        <v>3465.6114666999997</v>
      </c>
      <c r="Q14" s="824">
        <v>67.350011769999995</v>
      </c>
      <c r="R14" s="659">
        <v>0</v>
      </c>
      <c r="S14" s="824">
        <v>178.32979803000001</v>
      </c>
      <c r="T14" s="824">
        <v>1560.7973222800001</v>
      </c>
      <c r="U14" s="824">
        <v>15749.412616419997</v>
      </c>
      <c r="V14" s="824">
        <v>949.56112660000008</v>
      </c>
      <c r="W14" s="824">
        <v>499.58361867000008</v>
      </c>
      <c r="X14" s="825">
        <v>122811.47597445206</v>
      </c>
      <c r="Y14" s="826">
        <v>64.643489418540099</v>
      </c>
      <c r="Z14" s="825">
        <v>122876.11946387059</v>
      </c>
    </row>
    <row r="15" spans="1:26" ht="21.75" customHeight="1">
      <c r="A15" s="823" t="s">
        <v>542</v>
      </c>
      <c r="B15" s="824">
        <v>6525.89988507</v>
      </c>
      <c r="C15" s="824">
        <v>156468.56028298999</v>
      </c>
      <c r="D15" s="824">
        <v>717.02337</v>
      </c>
      <c r="E15" s="824">
        <v>37003.922291441704</v>
      </c>
      <c r="F15" s="824">
        <v>46059.339578200961</v>
      </c>
      <c r="G15" s="824">
        <v>106.929035</v>
      </c>
      <c r="H15" s="824">
        <v>5743.9839674899986</v>
      </c>
      <c r="I15" s="824">
        <v>91287.310008905552</v>
      </c>
      <c r="J15" s="824">
        <v>6246.0865261600002</v>
      </c>
      <c r="K15" s="824">
        <v>62878.210391580003</v>
      </c>
      <c r="L15" s="824">
        <v>406.49494856000007</v>
      </c>
      <c r="M15" s="824">
        <v>91271.919707600173</v>
      </c>
      <c r="N15" s="824">
        <v>18377.65864487</v>
      </c>
      <c r="O15" s="824">
        <v>3671.21169541788</v>
      </c>
      <c r="P15" s="824">
        <v>25491.36389366</v>
      </c>
      <c r="Q15" s="824">
        <v>553.43666073999998</v>
      </c>
      <c r="R15" s="659">
        <v>0</v>
      </c>
      <c r="S15" s="824">
        <v>623.54631231999997</v>
      </c>
      <c r="T15" s="824">
        <v>9555.5490199199994</v>
      </c>
      <c r="U15" s="824">
        <v>106986.68989787</v>
      </c>
      <c r="V15" s="824">
        <v>9070.2804571298693</v>
      </c>
      <c r="W15" s="824">
        <v>4858.5433893800009</v>
      </c>
      <c r="X15" s="825">
        <v>683903.95996430598</v>
      </c>
      <c r="Y15" s="826">
        <v>2358.2776953285397</v>
      </c>
      <c r="Z15" s="825">
        <v>686262.23765963456</v>
      </c>
    </row>
    <row r="16" spans="1:26" ht="21.75" customHeight="1">
      <c r="A16" s="823" t="s">
        <v>543</v>
      </c>
      <c r="B16" s="824">
        <v>0</v>
      </c>
      <c r="C16" s="824">
        <v>0</v>
      </c>
      <c r="D16" s="824">
        <v>0</v>
      </c>
      <c r="E16" s="824">
        <v>0</v>
      </c>
      <c r="F16" s="824">
        <v>0</v>
      </c>
      <c r="G16" s="824">
        <v>0</v>
      </c>
      <c r="H16" s="824">
        <v>0</v>
      </c>
      <c r="I16" s="824">
        <v>0</v>
      </c>
      <c r="J16" s="824">
        <v>0</v>
      </c>
      <c r="K16" s="824">
        <v>0</v>
      </c>
      <c r="L16" s="824">
        <v>0</v>
      </c>
      <c r="M16" s="824">
        <v>0</v>
      </c>
      <c r="N16" s="824">
        <v>0</v>
      </c>
      <c r="O16" s="824">
        <v>0</v>
      </c>
      <c r="P16" s="824">
        <v>0</v>
      </c>
      <c r="Q16" s="824">
        <v>0</v>
      </c>
      <c r="R16" s="659">
        <v>0</v>
      </c>
      <c r="S16" s="824">
        <v>0</v>
      </c>
      <c r="T16" s="824">
        <v>0</v>
      </c>
      <c r="U16" s="824">
        <v>0</v>
      </c>
      <c r="V16" s="824">
        <v>0</v>
      </c>
      <c r="W16" s="824">
        <v>0</v>
      </c>
      <c r="X16" s="825">
        <v>0</v>
      </c>
      <c r="Y16" s="826">
        <v>0</v>
      </c>
      <c r="Z16" s="825">
        <v>0</v>
      </c>
    </row>
    <row r="17" spans="1:26" ht="21.75" customHeight="1">
      <c r="A17" s="823" t="s">
        <v>544</v>
      </c>
      <c r="B17" s="824">
        <v>10489.314960983998</v>
      </c>
      <c r="C17" s="824">
        <v>575116.69003149995</v>
      </c>
      <c r="D17" s="824">
        <v>1945.1861084000002</v>
      </c>
      <c r="E17" s="824">
        <v>167709.402862458</v>
      </c>
      <c r="F17" s="824">
        <v>277488.52451689256</v>
      </c>
      <c r="G17" s="824">
        <v>98.122292779999995</v>
      </c>
      <c r="H17" s="824">
        <v>22657.777182000002</v>
      </c>
      <c r="I17" s="824">
        <v>829110.78372969339</v>
      </c>
      <c r="J17" s="824">
        <v>14980.790544240001</v>
      </c>
      <c r="K17" s="824">
        <v>243227.36052285999</v>
      </c>
      <c r="L17" s="824">
        <v>3908.02722111</v>
      </c>
      <c r="M17" s="824">
        <v>441079.2321045713</v>
      </c>
      <c r="N17" s="824">
        <v>74641.028460339992</v>
      </c>
      <c r="O17" s="824">
        <v>8679.9690236708902</v>
      </c>
      <c r="P17" s="824">
        <v>97678.686621429995</v>
      </c>
      <c r="Q17" s="824">
        <v>1088.5885559999999</v>
      </c>
      <c r="R17" s="659">
        <v>0</v>
      </c>
      <c r="S17" s="824">
        <v>6717.6075627299997</v>
      </c>
      <c r="T17" s="824">
        <v>39605.841545979994</v>
      </c>
      <c r="U17" s="824">
        <v>344590.05332492024</v>
      </c>
      <c r="V17" s="824">
        <v>18793.961546779999</v>
      </c>
      <c r="W17" s="824">
        <v>11369.71031584</v>
      </c>
      <c r="X17" s="825">
        <v>3190976.6590351812</v>
      </c>
      <c r="Y17" s="826">
        <v>468.52563911999999</v>
      </c>
      <c r="Z17" s="825">
        <v>3191445.1846743012</v>
      </c>
    </row>
    <row r="18" spans="1:26" ht="21.75" customHeight="1">
      <c r="A18" s="823" t="s">
        <v>545</v>
      </c>
      <c r="B18" s="824">
        <v>11681.138106414499</v>
      </c>
      <c r="C18" s="824">
        <v>574291.64818029001</v>
      </c>
      <c r="D18" s="824">
        <v>2221.7289239899997</v>
      </c>
      <c r="E18" s="824">
        <v>170363.699651615</v>
      </c>
      <c r="F18" s="824">
        <v>282407.30467891914</v>
      </c>
      <c r="G18" s="824">
        <v>102.78117429000001</v>
      </c>
      <c r="H18" s="824">
        <v>25828.792345999998</v>
      </c>
      <c r="I18" s="824">
        <v>866299.60087711015</v>
      </c>
      <c r="J18" s="824">
        <v>16553.2090155031</v>
      </c>
      <c r="K18" s="824">
        <v>256693.2927476</v>
      </c>
      <c r="L18" s="824">
        <v>3875.3726084099999</v>
      </c>
      <c r="M18" s="824">
        <v>467030.24569014466</v>
      </c>
      <c r="N18" s="824">
        <v>73604.449201729993</v>
      </c>
      <c r="O18" s="824">
        <v>9766.7551530342498</v>
      </c>
      <c r="P18" s="824">
        <v>105433.24203207</v>
      </c>
      <c r="Q18" s="824">
        <v>1215.513567</v>
      </c>
      <c r="R18" s="659">
        <v>0</v>
      </c>
      <c r="S18" s="824">
        <v>5767.4561862800001</v>
      </c>
      <c r="T18" s="824">
        <v>42337.186574940002</v>
      </c>
      <c r="U18" s="824">
        <v>375013.0450309997</v>
      </c>
      <c r="V18" s="824">
        <v>22520.742756233099</v>
      </c>
      <c r="W18" s="824">
        <v>13054.81745099</v>
      </c>
      <c r="X18" s="825">
        <v>3326062.0219535646</v>
      </c>
      <c r="Y18" s="826">
        <v>505.78306280000004</v>
      </c>
      <c r="Z18" s="825">
        <v>3326567.8050163644</v>
      </c>
    </row>
    <row r="19" spans="1:26" ht="21.75" customHeight="1">
      <c r="A19" s="827" t="s">
        <v>774</v>
      </c>
      <c r="B19" s="824">
        <v>1191.8231454304901</v>
      </c>
      <c r="C19" s="828">
        <v>-825.04185120996101</v>
      </c>
      <c r="D19" s="824">
        <v>276.54281558999998</v>
      </c>
      <c r="E19" s="824">
        <v>2654.2967891573498</v>
      </c>
      <c r="F19" s="824">
        <v>4918.78016202655</v>
      </c>
      <c r="G19" s="824">
        <v>4.6588815100000023</v>
      </c>
      <c r="H19" s="824">
        <v>3171.0151639999999</v>
      </c>
      <c r="I19" s="824">
        <v>37188.81714741679</v>
      </c>
      <c r="J19" s="824">
        <v>1572.41847126311</v>
      </c>
      <c r="K19" s="824">
        <v>13465.93222474</v>
      </c>
      <c r="L19" s="828">
        <v>-32.654612700000285</v>
      </c>
      <c r="M19" s="824">
        <v>25951.013585573364</v>
      </c>
      <c r="N19" s="828">
        <v>-1036.5792586100001</v>
      </c>
      <c r="O19" s="824">
        <v>1086.78612936336</v>
      </c>
      <c r="P19" s="824">
        <v>7754.5554106400095</v>
      </c>
      <c r="Q19" s="824">
        <v>126.925011</v>
      </c>
      <c r="R19" s="659">
        <v>0</v>
      </c>
      <c r="S19" s="828">
        <v>-950.15137644999982</v>
      </c>
      <c r="T19" s="824">
        <v>2731.3450289600069</v>
      </c>
      <c r="U19" s="824">
        <v>30422.991706079469</v>
      </c>
      <c r="V19" s="824">
        <v>3726.78120945311</v>
      </c>
      <c r="W19" s="824">
        <v>1685.1071351499995</v>
      </c>
      <c r="X19" s="825">
        <v>135085.36291838365</v>
      </c>
      <c r="Y19" s="826">
        <v>37.257423680000002</v>
      </c>
      <c r="Z19" s="825">
        <v>135122.62034206366</v>
      </c>
    </row>
    <row r="20" spans="1:26" ht="21.75" customHeight="1">
      <c r="A20" s="823" t="s">
        <v>546</v>
      </c>
      <c r="B20" s="824">
        <v>0</v>
      </c>
      <c r="C20" s="824">
        <v>0</v>
      </c>
      <c r="D20" s="824">
        <v>0</v>
      </c>
      <c r="E20" s="824">
        <v>0</v>
      </c>
      <c r="F20" s="824">
        <v>0</v>
      </c>
      <c r="G20" s="824">
        <v>0</v>
      </c>
      <c r="H20" s="824">
        <v>0</v>
      </c>
      <c r="I20" s="824">
        <v>0</v>
      </c>
      <c r="J20" s="824">
        <v>0</v>
      </c>
      <c r="K20" s="824">
        <v>0</v>
      </c>
      <c r="L20" s="824">
        <v>0</v>
      </c>
      <c r="M20" s="824">
        <v>0</v>
      </c>
      <c r="N20" s="824">
        <v>0</v>
      </c>
      <c r="O20" s="824">
        <v>0</v>
      </c>
      <c r="P20" s="824">
        <v>0</v>
      </c>
      <c r="Q20" s="824">
        <v>0</v>
      </c>
      <c r="R20" s="659">
        <v>0</v>
      </c>
      <c r="S20" s="824">
        <v>0</v>
      </c>
      <c r="T20" s="824">
        <v>0</v>
      </c>
      <c r="U20" s="824">
        <v>0</v>
      </c>
      <c r="V20" s="824">
        <v>0</v>
      </c>
      <c r="W20" s="824">
        <v>0</v>
      </c>
      <c r="X20" s="825">
        <v>0</v>
      </c>
      <c r="Y20" s="826">
        <v>0</v>
      </c>
      <c r="Z20" s="825">
        <v>0</v>
      </c>
    </row>
    <row r="21" spans="1:26" ht="21.75" customHeight="1">
      <c r="A21" s="823" t="s">
        <v>547</v>
      </c>
      <c r="B21" s="824">
        <v>0</v>
      </c>
      <c r="C21" s="824">
        <v>0</v>
      </c>
      <c r="D21" s="824">
        <v>0</v>
      </c>
      <c r="E21" s="824">
        <v>0</v>
      </c>
      <c r="F21" s="824">
        <v>0</v>
      </c>
      <c r="G21" s="824">
        <v>0</v>
      </c>
      <c r="H21" s="824">
        <v>0</v>
      </c>
      <c r="I21" s="824">
        <v>0</v>
      </c>
      <c r="J21" s="824">
        <v>0</v>
      </c>
      <c r="K21" s="824">
        <v>0</v>
      </c>
      <c r="L21" s="824">
        <v>0</v>
      </c>
      <c r="M21" s="824">
        <v>0</v>
      </c>
      <c r="N21" s="824">
        <v>0</v>
      </c>
      <c r="O21" s="824">
        <v>0</v>
      </c>
      <c r="P21" s="824">
        <v>0</v>
      </c>
      <c r="Q21" s="824">
        <v>0</v>
      </c>
      <c r="R21" s="659">
        <v>0</v>
      </c>
      <c r="S21" s="824">
        <v>0</v>
      </c>
      <c r="T21" s="824">
        <v>0</v>
      </c>
      <c r="U21" s="824">
        <v>0</v>
      </c>
      <c r="V21" s="824">
        <v>0</v>
      </c>
      <c r="W21" s="824">
        <v>0</v>
      </c>
      <c r="X21" s="825">
        <v>0</v>
      </c>
      <c r="Y21" s="826">
        <v>0</v>
      </c>
      <c r="Z21" s="825">
        <v>0</v>
      </c>
    </row>
    <row r="22" spans="1:26" ht="21.75" customHeight="1">
      <c r="A22" s="827" t="s">
        <v>548</v>
      </c>
      <c r="B22" s="824">
        <v>346.32393162599499</v>
      </c>
      <c r="C22" s="824">
        <v>8239.1263898199995</v>
      </c>
      <c r="D22" s="824">
        <v>0</v>
      </c>
      <c r="E22" s="824">
        <v>2461.2929926002203</v>
      </c>
      <c r="F22" s="824">
        <v>964.575384227619</v>
      </c>
      <c r="G22" s="824">
        <v>17.275984060000003</v>
      </c>
      <c r="H22" s="824">
        <v>36.649268999999997</v>
      </c>
      <c r="I22" s="824">
        <v>347.97364786000003</v>
      </c>
      <c r="J22" s="824">
        <v>0</v>
      </c>
      <c r="K22" s="824">
        <v>1968.2511856400001</v>
      </c>
      <c r="L22" s="824">
        <v>0</v>
      </c>
      <c r="M22" s="824">
        <v>0</v>
      </c>
      <c r="N22" s="824">
        <v>746.86903855999992</v>
      </c>
      <c r="O22" s="824">
        <v>389.52394013599434</v>
      </c>
      <c r="P22" s="824">
        <v>0</v>
      </c>
      <c r="Q22" s="824">
        <v>27.385290000000001</v>
      </c>
      <c r="R22" s="659">
        <v>0</v>
      </c>
      <c r="S22" s="824">
        <v>56.591881579999999</v>
      </c>
      <c r="T22" s="824">
        <v>0</v>
      </c>
      <c r="U22" s="824">
        <v>3086.3141017899998</v>
      </c>
      <c r="V22" s="824">
        <v>0</v>
      </c>
      <c r="W22" s="824">
        <v>0</v>
      </c>
      <c r="X22" s="825">
        <v>18688.153036899828</v>
      </c>
      <c r="Y22" s="826">
        <v>307.55335754000004</v>
      </c>
      <c r="Z22" s="825">
        <v>18995.706394439829</v>
      </c>
    </row>
    <row r="23" spans="1:26" ht="21.75" customHeight="1">
      <c r="A23" s="823" t="s">
        <v>549</v>
      </c>
      <c r="B23" s="824">
        <v>382.62537700098096</v>
      </c>
      <c r="C23" s="824">
        <v>8597.19580322</v>
      </c>
      <c r="D23" s="824">
        <v>0</v>
      </c>
      <c r="E23" s="824">
        <v>2716.9259877664199</v>
      </c>
      <c r="F23" s="824">
        <v>673.60022069588547</v>
      </c>
      <c r="G23" s="824">
        <v>0</v>
      </c>
      <c r="H23" s="824">
        <v>120.16327699999999</v>
      </c>
      <c r="I23" s="824">
        <v>380.51535562999999</v>
      </c>
      <c r="J23" s="824">
        <v>0</v>
      </c>
      <c r="K23" s="824">
        <v>2218.70474573</v>
      </c>
      <c r="L23" s="824">
        <v>0</v>
      </c>
      <c r="M23" s="824">
        <v>0</v>
      </c>
      <c r="N23" s="824">
        <v>678.14903874000004</v>
      </c>
      <c r="O23" s="824">
        <v>552.79242615775456</v>
      </c>
      <c r="P23" s="824">
        <v>0</v>
      </c>
      <c r="Q23" s="824">
        <v>21.745725</v>
      </c>
      <c r="R23" s="659">
        <v>0</v>
      </c>
      <c r="S23" s="824">
        <v>19.554797050000001</v>
      </c>
      <c r="T23" s="824">
        <v>0</v>
      </c>
      <c r="U23" s="824">
        <v>2956.4164247399999</v>
      </c>
      <c r="V23" s="824">
        <v>0</v>
      </c>
      <c r="W23" s="824">
        <v>0</v>
      </c>
      <c r="X23" s="825">
        <v>19318.389178731039</v>
      </c>
      <c r="Y23" s="826">
        <v>326.22664349000001</v>
      </c>
      <c r="Z23" s="825">
        <v>19644.61582222104</v>
      </c>
    </row>
    <row r="24" spans="1:26" ht="21.75" customHeight="1">
      <c r="A24" s="827" t="s">
        <v>795</v>
      </c>
      <c r="B24" s="824">
        <v>36.301445374986002</v>
      </c>
      <c r="C24" s="824">
        <v>0</v>
      </c>
      <c r="D24" s="824">
        <v>0</v>
      </c>
      <c r="E24" s="824">
        <v>0</v>
      </c>
      <c r="F24" s="824">
        <v>0</v>
      </c>
      <c r="G24" s="824">
        <v>-17.275984060000003</v>
      </c>
      <c r="H24" s="824">
        <v>0</v>
      </c>
      <c r="I24" s="824">
        <v>0</v>
      </c>
      <c r="J24" s="824">
        <v>0</v>
      </c>
      <c r="K24" s="824">
        <v>0</v>
      </c>
      <c r="L24" s="824">
        <v>0</v>
      </c>
      <c r="M24" s="824">
        <v>0</v>
      </c>
      <c r="N24" s="824">
        <v>0</v>
      </c>
      <c r="O24" s="824">
        <v>15.664314216738811</v>
      </c>
      <c r="P24" s="824">
        <v>0</v>
      </c>
      <c r="Q24" s="824">
        <v>-3.1626720000000001</v>
      </c>
      <c r="R24" s="659">
        <v>0</v>
      </c>
      <c r="S24" s="824">
        <v>0</v>
      </c>
      <c r="T24" s="824">
        <v>0</v>
      </c>
      <c r="U24" s="824">
        <v>0</v>
      </c>
      <c r="V24" s="824">
        <v>0</v>
      </c>
      <c r="W24" s="824">
        <v>0</v>
      </c>
      <c r="X24" s="825">
        <v>31.527103531724812</v>
      </c>
      <c r="Y24" s="826">
        <v>-9.5078915600000009</v>
      </c>
      <c r="Z24" s="825">
        <v>22.019211971724811</v>
      </c>
    </row>
    <row r="25" spans="1:26" ht="21.75" customHeight="1">
      <c r="A25" s="823" t="s">
        <v>550</v>
      </c>
      <c r="B25" s="824">
        <v>0</v>
      </c>
      <c r="C25" s="824">
        <v>0</v>
      </c>
      <c r="D25" s="824">
        <v>0</v>
      </c>
      <c r="E25" s="824">
        <v>0</v>
      </c>
      <c r="F25" s="824">
        <v>0</v>
      </c>
      <c r="G25" s="824">
        <v>0</v>
      </c>
      <c r="H25" s="824">
        <v>0</v>
      </c>
      <c r="I25" s="824">
        <v>0</v>
      </c>
      <c r="J25" s="824">
        <v>0</v>
      </c>
      <c r="K25" s="824">
        <v>0</v>
      </c>
      <c r="L25" s="824">
        <v>0</v>
      </c>
      <c r="M25" s="824">
        <v>0</v>
      </c>
      <c r="N25" s="824">
        <v>0</v>
      </c>
      <c r="O25" s="824">
        <v>0</v>
      </c>
      <c r="P25" s="824">
        <v>0</v>
      </c>
      <c r="Q25" s="824">
        <v>0</v>
      </c>
      <c r="R25" s="659">
        <v>0</v>
      </c>
      <c r="S25" s="824">
        <v>0</v>
      </c>
      <c r="T25" s="824">
        <v>0</v>
      </c>
      <c r="U25" s="824">
        <v>0</v>
      </c>
      <c r="V25" s="824">
        <v>0</v>
      </c>
      <c r="W25" s="824">
        <v>0</v>
      </c>
      <c r="X25" s="825">
        <v>0</v>
      </c>
      <c r="Y25" s="826">
        <v>0</v>
      </c>
      <c r="Z25" s="825">
        <v>0</v>
      </c>
    </row>
    <row r="26" spans="1:26" ht="21.75" customHeight="1">
      <c r="A26" s="823" t="s">
        <v>551</v>
      </c>
      <c r="B26" s="824">
        <v>397.30222132</v>
      </c>
      <c r="C26" s="824">
        <v>57101.17895786</v>
      </c>
      <c r="D26" s="824">
        <v>122.69177156000001</v>
      </c>
      <c r="E26" s="824">
        <v>11532.83131272</v>
      </c>
      <c r="F26" s="824">
        <v>15794.473910999999</v>
      </c>
      <c r="G26" s="824">
        <v>6.6885842800000006</v>
      </c>
      <c r="H26" s="824">
        <v>315.86816829000003</v>
      </c>
      <c r="I26" s="824">
        <v>11112.05586160936</v>
      </c>
      <c r="J26" s="824">
        <v>472.77044787</v>
      </c>
      <c r="K26" s="824">
        <v>16486.741981040002</v>
      </c>
      <c r="L26" s="824">
        <v>190.83112550999999</v>
      </c>
      <c r="M26" s="824">
        <v>14571.500992460004</v>
      </c>
      <c r="N26" s="824">
        <v>8776.3614880000005</v>
      </c>
      <c r="O26" s="824">
        <v>231.13609027999999</v>
      </c>
      <c r="P26" s="824">
        <v>6526.18652561</v>
      </c>
      <c r="Q26" s="824">
        <v>20.370171750000001</v>
      </c>
      <c r="R26" s="659">
        <v>0</v>
      </c>
      <c r="S26" s="824">
        <v>1302.53409156</v>
      </c>
      <c r="T26" s="824">
        <v>2237.4948912499999</v>
      </c>
      <c r="U26" s="824">
        <v>26468.460707670001</v>
      </c>
      <c r="V26" s="824">
        <v>455.81609387999998</v>
      </c>
      <c r="W26" s="824">
        <v>640.37459938999996</v>
      </c>
      <c r="X26" s="825">
        <v>174763.66999490937</v>
      </c>
      <c r="Y26" s="826">
        <v>0</v>
      </c>
      <c r="Z26" s="825">
        <v>174763.66999490937</v>
      </c>
    </row>
    <row r="27" spans="1:26" ht="21.75" customHeight="1">
      <c r="A27" s="823" t="s">
        <v>552</v>
      </c>
      <c r="B27" s="824">
        <v>593.74261687000001</v>
      </c>
      <c r="C27" s="824">
        <v>2603.4135461799997</v>
      </c>
      <c r="D27" s="824">
        <v>7.1266210000000001</v>
      </c>
      <c r="E27" s="824">
        <v>391.94089380999901</v>
      </c>
      <c r="F27" s="824">
        <v>1947.3343070300002</v>
      </c>
      <c r="G27" s="824">
        <v>94.023861670000002</v>
      </c>
      <c r="H27" s="824">
        <v>485.02749163999999</v>
      </c>
      <c r="I27" s="824">
        <v>2436.8240261400006</v>
      </c>
      <c r="J27" s="824">
        <v>503.88009656999998</v>
      </c>
      <c r="K27" s="824">
        <v>3182.7270799399998</v>
      </c>
      <c r="L27" s="824">
        <v>14.42110452</v>
      </c>
      <c r="M27" s="824">
        <v>2330.3772070700002</v>
      </c>
      <c r="N27" s="824">
        <v>2395.4077688000002</v>
      </c>
      <c r="O27" s="824">
        <v>668.56102170651695</v>
      </c>
      <c r="P27" s="824">
        <v>1168.7223400999999</v>
      </c>
      <c r="Q27" s="824">
        <v>81.11801269</v>
      </c>
      <c r="R27" s="659">
        <v>0</v>
      </c>
      <c r="S27" s="824">
        <v>58.158941769999998</v>
      </c>
      <c r="T27" s="824">
        <v>584.66688044000011</v>
      </c>
      <c r="U27" s="824">
        <v>6673.8571606699979</v>
      </c>
      <c r="V27" s="824">
        <v>106.77567768999999</v>
      </c>
      <c r="W27" s="824">
        <v>50.781713359999998</v>
      </c>
      <c r="X27" s="825">
        <v>26378.888369666518</v>
      </c>
      <c r="Y27" s="826">
        <v>0</v>
      </c>
      <c r="Z27" s="825">
        <v>26378.888369666518</v>
      </c>
    </row>
    <row r="28" spans="1:26" ht="21.75" customHeight="1">
      <c r="A28" s="823" t="s">
        <v>553</v>
      </c>
      <c r="B28" s="824">
        <v>275.34153146</v>
      </c>
      <c r="C28" s="824">
        <v>16049.159292479999</v>
      </c>
      <c r="D28" s="824">
        <v>154.53319505000002</v>
      </c>
      <c r="E28" s="824">
        <v>3802.8749267500002</v>
      </c>
      <c r="F28" s="824">
        <v>6937.7371069999999</v>
      </c>
      <c r="G28" s="824">
        <v>0.53303572999999993</v>
      </c>
      <c r="H28" s="824">
        <v>482.36299796999998</v>
      </c>
      <c r="I28" s="824">
        <v>13548.489653500001</v>
      </c>
      <c r="J28" s="824">
        <v>587.85630676999995</v>
      </c>
      <c r="K28" s="824">
        <v>9651.5684333299996</v>
      </c>
      <c r="L28" s="824">
        <v>64.714886960000001</v>
      </c>
      <c r="M28" s="824">
        <v>12519.72459862</v>
      </c>
      <c r="N28" s="824">
        <v>2929.6853168100001</v>
      </c>
      <c r="O28" s="824">
        <v>213.21987322000001</v>
      </c>
      <c r="P28" s="824">
        <v>2222.6838213999999</v>
      </c>
      <c r="Q28" s="824">
        <v>35.3216885</v>
      </c>
      <c r="R28" s="659">
        <v>0</v>
      </c>
      <c r="S28" s="824">
        <v>120.94404163</v>
      </c>
      <c r="T28" s="824">
        <v>730.72339948000001</v>
      </c>
      <c r="U28" s="824">
        <v>10458.656382930001</v>
      </c>
      <c r="V28" s="824">
        <v>592.37588703999995</v>
      </c>
      <c r="W28" s="824">
        <v>454.40233917999996</v>
      </c>
      <c r="X28" s="825">
        <v>81832.90871581003</v>
      </c>
      <c r="Y28" s="826">
        <v>52.277462679999999</v>
      </c>
      <c r="Z28" s="825">
        <v>81885.186178490025</v>
      </c>
    </row>
    <row r="29" spans="1:26" ht="21.75" customHeight="1">
      <c r="A29" s="823" t="s">
        <v>554</v>
      </c>
      <c r="B29" s="824">
        <v>2.8992654099999999</v>
      </c>
      <c r="C29" s="824">
        <v>0</v>
      </c>
      <c r="D29" s="824">
        <v>0</v>
      </c>
      <c r="E29" s="824">
        <v>0</v>
      </c>
      <c r="F29" s="824">
        <v>11.693588999999999</v>
      </c>
      <c r="G29" s="824">
        <v>0</v>
      </c>
      <c r="H29" s="824">
        <v>0</v>
      </c>
      <c r="I29" s="824">
        <v>3145.4654241599997</v>
      </c>
      <c r="J29" s="824">
        <v>0</v>
      </c>
      <c r="K29" s="824">
        <v>40.50857147</v>
      </c>
      <c r="L29" s="824">
        <v>0</v>
      </c>
      <c r="M29" s="824">
        <v>385.78442362999994</v>
      </c>
      <c r="N29" s="824">
        <v>0</v>
      </c>
      <c r="O29" s="824">
        <v>0</v>
      </c>
      <c r="P29" s="824">
        <v>22.187007010000002</v>
      </c>
      <c r="Q29" s="824">
        <v>0</v>
      </c>
      <c r="R29" s="659">
        <v>0</v>
      </c>
      <c r="S29" s="824">
        <v>0</v>
      </c>
      <c r="T29" s="824">
        <v>0</v>
      </c>
      <c r="U29" s="824">
        <v>34.894334860000001</v>
      </c>
      <c r="V29" s="824">
        <v>0</v>
      </c>
      <c r="W29" s="824">
        <v>0</v>
      </c>
      <c r="X29" s="825">
        <v>3643.4326155399995</v>
      </c>
      <c r="Y29" s="826">
        <v>0</v>
      </c>
      <c r="Z29" s="825">
        <v>3643.4326155399995</v>
      </c>
    </row>
    <row r="30" spans="1:26" ht="21.75" customHeight="1">
      <c r="A30" s="823" t="s">
        <v>555</v>
      </c>
      <c r="B30" s="824">
        <v>0</v>
      </c>
      <c r="C30" s="824">
        <v>1746.0039358499998</v>
      </c>
      <c r="D30" s="824">
        <v>0</v>
      </c>
      <c r="E30" s="824">
        <v>950.388458090001</v>
      </c>
      <c r="F30" s="824">
        <v>0</v>
      </c>
      <c r="G30" s="824">
        <v>0</v>
      </c>
      <c r="H30" s="824">
        <v>8.9615700000000003E-3</v>
      </c>
      <c r="I30" s="824">
        <v>155.74161334000001</v>
      </c>
      <c r="J30" s="824">
        <v>0</v>
      </c>
      <c r="K30" s="824">
        <v>4350.1311651899996</v>
      </c>
      <c r="L30" s="824">
        <v>3.4802585000000001</v>
      </c>
      <c r="M30" s="824">
        <v>285.33674888000002</v>
      </c>
      <c r="N30" s="824">
        <v>0</v>
      </c>
      <c r="O30" s="824">
        <v>2.7970389999999901E-2</v>
      </c>
      <c r="P30" s="824">
        <v>0</v>
      </c>
      <c r="Q30" s="824">
        <v>0</v>
      </c>
      <c r="R30" s="659">
        <v>0</v>
      </c>
      <c r="S30" s="824">
        <v>0</v>
      </c>
      <c r="T30" s="824">
        <v>0.56458399999999997</v>
      </c>
      <c r="U30" s="824">
        <v>321.16454001</v>
      </c>
      <c r="V30" s="824">
        <v>0</v>
      </c>
      <c r="W30" s="824">
        <v>0</v>
      </c>
      <c r="X30" s="825">
        <v>7812.8482358199999</v>
      </c>
      <c r="Y30" s="826">
        <v>0</v>
      </c>
      <c r="Z30" s="825">
        <v>7812.8482358199999</v>
      </c>
    </row>
    <row r="31" spans="1:26" ht="21.75" customHeight="1">
      <c r="A31" s="823" t="s">
        <v>556</v>
      </c>
      <c r="B31" s="824">
        <v>220.41600418000002</v>
      </c>
      <c r="C31" s="824">
        <v>3543.5445085300003</v>
      </c>
      <c r="D31" s="824">
        <v>0</v>
      </c>
      <c r="E31" s="1462">
        <v>29.403079000000002</v>
      </c>
      <c r="F31" s="824">
        <v>9316.5159762900003</v>
      </c>
      <c r="G31" s="824">
        <v>23.513276770000001</v>
      </c>
      <c r="H31" s="824">
        <v>0.68038789000000055</v>
      </c>
      <c r="I31" s="824">
        <v>161.74152563045891</v>
      </c>
      <c r="J31" s="824">
        <v>3.6110922200000002</v>
      </c>
      <c r="K31" s="824">
        <v>0.97272572000000002</v>
      </c>
      <c r="L31" s="824">
        <v>124.80632784000001</v>
      </c>
      <c r="M31" s="824">
        <v>9054.2396584899961</v>
      </c>
      <c r="N31" s="824">
        <v>783.95367970000007</v>
      </c>
      <c r="O31" s="824">
        <v>474.23393639</v>
      </c>
      <c r="P31" s="824">
        <v>87.484407510000011</v>
      </c>
      <c r="Q31" s="824">
        <v>1.81163462</v>
      </c>
      <c r="R31" s="659">
        <v>0</v>
      </c>
      <c r="S31" s="824">
        <v>7.27793051</v>
      </c>
      <c r="T31" s="824">
        <v>61.58614167999999</v>
      </c>
      <c r="U31" s="824">
        <v>297.15282390979456</v>
      </c>
      <c r="V31" s="824">
        <v>0</v>
      </c>
      <c r="W31" s="824">
        <v>257.52593494000001</v>
      </c>
      <c r="X31" s="825">
        <v>24450.471051820252</v>
      </c>
      <c r="Y31" s="826">
        <v>0</v>
      </c>
      <c r="Z31" s="825">
        <v>24450.471051820252</v>
      </c>
    </row>
    <row r="32" spans="1:26" ht="21.75" customHeight="1">
      <c r="A32" s="823" t="s">
        <v>557</v>
      </c>
      <c r="B32" s="824">
        <v>1489.7016392400001</v>
      </c>
      <c r="C32" s="824">
        <v>81043.300240899989</v>
      </c>
      <c r="D32" s="824">
        <v>284.35158761000002</v>
      </c>
      <c r="E32" s="824">
        <v>16707.43867037</v>
      </c>
      <c r="F32" s="824">
        <v>34007.75489032</v>
      </c>
      <c r="G32" s="824">
        <v>124.75875845</v>
      </c>
      <c r="H32" s="824">
        <v>1283.9480073600002</v>
      </c>
      <c r="I32" s="824">
        <v>30560.318104379818</v>
      </c>
      <c r="J32" s="824">
        <v>1568.11794343</v>
      </c>
      <c r="K32" s="824">
        <v>33712.649956690002</v>
      </c>
      <c r="L32" s="824">
        <v>398.25370333000006</v>
      </c>
      <c r="M32" s="824">
        <v>39146.963629149999</v>
      </c>
      <c r="N32" s="824">
        <v>14885.408253309999</v>
      </c>
      <c r="O32" s="824">
        <v>1587.1788919865169</v>
      </c>
      <c r="P32" s="824">
        <v>10027.264101629999</v>
      </c>
      <c r="Q32" s="824">
        <v>138.62150756</v>
      </c>
      <c r="R32" s="659">
        <v>0</v>
      </c>
      <c r="S32" s="824">
        <v>1488.9150054700001</v>
      </c>
      <c r="T32" s="824">
        <v>3615.03589685</v>
      </c>
      <c r="U32" s="824">
        <v>44254.185950049803</v>
      </c>
      <c r="V32" s="824">
        <v>1154.9676586099999</v>
      </c>
      <c r="W32" s="824">
        <v>1403.0845868700001</v>
      </c>
      <c r="X32" s="825">
        <v>318882.21898356616</v>
      </c>
      <c r="Y32" s="826">
        <v>52.277462679999999</v>
      </c>
      <c r="Z32" s="825">
        <v>318934.49644624616</v>
      </c>
    </row>
    <row r="33" spans="1:27" ht="21.75" customHeight="1">
      <c r="A33" s="827" t="s">
        <v>558</v>
      </c>
      <c r="B33" s="824">
        <v>308.48116843000003</v>
      </c>
      <c r="C33" s="824">
        <v>18645.118089372714</v>
      </c>
      <c r="D33" s="824">
        <v>3.4089693799999998</v>
      </c>
      <c r="E33" s="824">
        <v>4877.8785145834199</v>
      </c>
      <c r="F33" s="824">
        <v>1490.7652128499994</v>
      </c>
      <c r="G33" s="824">
        <v>0</v>
      </c>
      <c r="H33" s="824">
        <v>129.59488877000001</v>
      </c>
      <c r="I33" s="824">
        <v>2039.8631903595438</v>
      </c>
      <c r="J33" s="824">
        <v>196.85170077213903</v>
      </c>
      <c r="K33" s="824">
        <v>3783.1806288899998</v>
      </c>
      <c r="L33" s="824">
        <v>21.553977440000001</v>
      </c>
      <c r="M33" s="824">
        <v>3927.5989278527745</v>
      </c>
      <c r="N33" s="824">
        <v>0</v>
      </c>
      <c r="O33" s="824">
        <v>573.90701071000001</v>
      </c>
      <c r="P33" s="824">
        <v>358.39503130171101</v>
      </c>
      <c r="Q33" s="824">
        <v>48.926858350000003</v>
      </c>
      <c r="R33" s="659">
        <v>0</v>
      </c>
      <c r="S33" s="824">
        <v>160.88904228000001</v>
      </c>
      <c r="T33" s="824">
        <v>681.78636664999988</v>
      </c>
      <c r="U33" s="824">
        <v>5833.5093670881497</v>
      </c>
      <c r="V33" s="824">
        <v>1549.88075699</v>
      </c>
      <c r="W33" s="824">
        <v>156.24204362</v>
      </c>
      <c r="X33" s="829">
        <v>44787.831745690455</v>
      </c>
      <c r="Y33" s="826">
        <v>1386.7009744899999</v>
      </c>
      <c r="Z33" s="829">
        <v>46174.532720180454</v>
      </c>
    </row>
    <row r="34" spans="1:27" ht="21.75" customHeight="1">
      <c r="A34" s="823" t="s">
        <v>559</v>
      </c>
      <c r="B34" s="824">
        <v>0</v>
      </c>
      <c r="C34" s="824">
        <v>0</v>
      </c>
      <c r="D34" s="824">
        <v>0</v>
      </c>
      <c r="E34" s="824">
        <v>0</v>
      </c>
      <c r="F34" s="824">
        <v>0</v>
      </c>
      <c r="G34" s="824">
        <v>0</v>
      </c>
      <c r="H34" s="824">
        <v>0</v>
      </c>
      <c r="I34" s="824">
        <v>0</v>
      </c>
      <c r="J34" s="824">
        <v>0</v>
      </c>
      <c r="K34" s="824">
        <v>0</v>
      </c>
      <c r="L34" s="824">
        <v>0</v>
      </c>
      <c r="M34" s="824">
        <v>0</v>
      </c>
      <c r="N34" s="824">
        <v>0</v>
      </c>
      <c r="O34" s="824">
        <v>0</v>
      </c>
      <c r="P34" s="824">
        <v>0</v>
      </c>
      <c r="Q34" s="824">
        <v>0</v>
      </c>
      <c r="R34" s="659">
        <v>0</v>
      </c>
      <c r="S34" s="824">
        <v>0</v>
      </c>
      <c r="T34" s="824">
        <v>0</v>
      </c>
      <c r="U34" s="824">
        <v>0</v>
      </c>
      <c r="V34" s="824">
        <v>0</v>
      </c>
      <c r="W34" s="824">
        <v>0</v>
      </c>
      <c r="X34" s="825">
        <v>0</v>
      </c>
      <c r="Y34" s="826">
        <v>0</v>
      </c>
      <c r="Z34" s="825">
        <v>0</v>
      </c>
    </row>
    <row r="35" spans="1:27" ht="21.75" customHeight="1">
      <c r="A35" s="823" t="s">
        <v>560</v>
      </c>
      <c r="B35" s="824">
        <v>0</v>
      </c>
      <c r="C35" s="824">
        <v>0</v>
      </c>
      <c r="D35" s="824">
        <v>0</v>
      </c>
      <c r="E35" s="824">
        <v>0</v>
      </c>
      <c r="F35" s="824">
        <v>0</v>
      </c>
      <c r="G35" s="824">
        <v>0</v>
      </c>
      <c r="H35" s="824">
        <v>0</v>
      </c>
      <c r="I35" s="824">
        <v>0</v>
      </c>
      <c r="J35" s="824">
        <v>0</v>
      </c>
      <c r="K35" s="824">
        <v>0</v>
      </c>
      <c r="L35" s="824">
        <v>0</v>
      </c>
      <c r="M35" s="824">
        <v>0</v>
      </c>
      <c r="N35" s="824">
        <v>0</v>
      </c>
      <c r="O35" s="824">
        <v>0</v>
      </c>
      <c r="P35" s="824">
        <v>0</v>
      </c>
      <c r="Q35" s="824">
        <v>0</v>
      </c>
      <c r="R35" s="659">
        <v>0</v>
      </c>
      <c r="S35" s="824">
        <v>0</v>
      </c>
      <c r="T35" s="824">
        <v>0</v>
      </c>
      <c r="U35" s="824">
        <v>0</v>
      </c>
      <c r="V35" s="824">
        <v>0</v>
      </c>
      <c r="W35" s="824">
        <v>0</v>
      </c>
      <c r="X35" s="825">
        <v>0</v>
      </c>
      <c r="Y35" s="826">
        <v>0</v>
      </c>
      <c r="Z35" s="825">
        <v>0</v>
      </c>
    </row>
    <row r="36" spans="1:27" ht="21.75" customHeight="1">
      <c r="A36" s="823" t="s">
        <v>561</v>
      </c>
      <c r="B36" s="824">
        <v>275.12726706525098</v>
      </c>
      <c r="C36" s="824">
        <v>707.66155134000007</v>
      </c>
      <c r="D36" s="824">
        <v>0.40716463000000003</v>
      </c>
      <c r="E36" s="824">
        <v>244.14984769999998</v>
      </c>
      <c r="F36" s="824">
        <v>82.883823000000007</v>
      </c>
      <c r="G36" s="824">
        <v>51.161857740000002</v>
      </c>
      <c r="H36" s="824">
        <v>13.987314</v>
      </c>
      <c r="I36" s="824">
        <v>220.08516150005588</v>
      </c>
      <c r="J36" s="824">
        <v>21.577829877430599</v>
      </c>
      <c r="K36" s="824">
        <v>230.62067218999999</v>
      </c>
      <c r="L36" s="824">
        <v>2.3549112700000001</v>
      </c>
      <c r="M36" s="824">
        <v>124.5328015303779</v>
      </c>
      <c r="N36" s="824">
        <v>240.88777786000003</v>
      </c>
      <c r="O36" s="824">
        <v>0</v>
      </c>
      <c r="P36" s="824">
        <v>45.376226200000005</v>
      </c>
      <c r="Q36" s="824">
        <v>-7.3245979999999999</v>
      </c>
      <c r="R36" s="659">
        <v>0</v>
      </c>
      <c r="S36" s="824">
        <v>35.02699874000001</v>
      </c>
      <c r="T36" s="824">
        <v>116.86805895000001</v>
      </c>
      <c r="U36" s="824">
        <v>272.50209145000002</v>
      </c>
      <c r="V36" s="824">
        <v>55.722390840000003</v>
      </c>
      <c r="W36" s="824">
        <v>5.2881338800000002</v>
      </c>
      <c r="X36" s="825">
        <v>2738.8972817631152</v>
      </c>
      <c r="Y36" s="826">
        <v>7.4430620000000003</v>
      </c>
      <c r="Z36" s="825">
        <v>2746.340343763115</v>
      </c>
    </row>
    <row r="37" spans="1:27" ht="21.75" customHeight="1">
      <c r="A37" s="823" t="s">
        <v>562</v>
      </c>
      <c r="B37" s="824">
        <v>254.087307305184</v>
      </c>
      <c r="C37" s="824">
        <v>778.23811451999995</v>
      </c>
      <c r="D37" s="824">
        <v>0.18122631</v>
      </c>
      <c r="E37" s="824">
        <v>302.05937582000001</v>
      </c>
      <c r="F37" s="824">
        <v>73.241761999999994</v>
      </c>
      <c r="G37" s="824">
        <v>2.1798217700000002</v>
      </c>
      <c r="H37" s="824">
        <v>48.326101999999999</v>
      </c>
      <c r="I37" s="824">
        <v>221.71920780465109</v>
      </c>
      <c r="J37" s="824">
        <v>41.071731616074501</v>
      </c>
      <c r="K37" s="824">
        <v>216.02969465000001</v>
      </c>
      <c r="L37" s="824">
        <v>1.0253929799999999</v>
      </c>
      <c r="M37" s="824">
        <v>218.49521821618353</v>
      </c>
      <c r="N37" s="824">
        <v>105.37181939</v>
      </c>
      <c r="O37" s="828">
        <v>-31.926985290615601</v>
      </c>
      <c r="P37" s="824">
        <v>41.381557119999997</v>
      </c>
      <c r="Q37" s="828">
        <v>-6.7431900000000002</v>
      </c>
      <c r="R37" s="659">
        <v>0</v>
      </c>
      <c r="S37" s="824">
        <v>6.9281571499999997</v>
      </c>
      <c r="T37" s="824">
        <v>119.39187212</v>
      </c>
      <c r="U37" s="824">
        <v>290.14788760999977</v>
      </c>
      <c r="V37" s="824">
        <v>57.813718489999999</v>
      </c>
      <c r="W37" s="824">
        <v>7.1589098100000008</v>
      </c>
      <c r="X37" s="825">
        <v>2746.1787013914773</v>
      </c>
      <c r="Y37" s="826">
        <v>28.623951999999999</v>
      </c>
      <c r="Z37" s="825">
        <v>2774.8026533914772</v>
      </c>
    </row>
    <row r="38" spans="1:27" ht="21.75" customHeight="1">
      <c r="A38" s="823" t="s">
        <v>563</v>
      </c>
      <c r="B38" s="824">
        <v>0</v>
      </c>
      <c r="C38" s="824">
        <v>0</v>
      </c>
      <c r="D38" s="824">
        <v>0</v>
      </c>
      <c r="E38" s="824">
        <v>0</v>
      </c>
      <c r="F38" s="824">
        <v>0</v>
      </c>
      <c r="G38" s="824">
        <v>0</v>
      </c>
      <c r="H38" s="824">
        <v>0</v>
      </c>
      <c r="I38" s="824">
        <v>0</v>
      </c>
      <c r="J38" s="824">
        <v>0</v>
      </c>
      <c r="K38" s="824">
        <v>0</v>
      </c>
      <c r="L38" s="824">
        <v>0</v>
      </c>
      <c r="M38" s="824">
        <v>0</v>
      </c>
      <c r="N38" s="824">
        <v>0</v>
      </c>
      <c r="O38" s="824">
        <v>0</v>
      </c>
      <c r="P38" s="824">
        <v>0</v>
      </c>
      <c r="Q38" s="824">
        <v>0</v>
      </c>
      <c r="R38" s="659">
        <v>0</v>
      </c>
      <c r="S38" s="824">
        <v>0</v>
      </c>
      <c r="T38" s="824">
        <v>0</v>
      </c>
      <c r="U38" s="824">
        <v>0</v>
      </c>
      <c r="V38" s="824">
        <v>0</v>
      </c>
      <c r="W38" s="824">
        <v>0</v>
      </c>
      <c r="X38" s="825">
        <v>0</v>
      </c>
      <c r="Y38" s="826">
        <v>0</v>
      </c>
      <c r="Z38" s="825">
        <v>0</v>
      </c>
    </row>
    <row r="39" spans="1:27" ht="21.75" customHeight="1">
      <c r="A39" s="827" t="s">
        <v>564</v>
      </c>
      <c r="B39" s="824">
        <v>6.2004362300000002</v>
      </c>
      <c r="C39" s="824">
        <v>1330.64651194</v>
      </c>
      <c r="D39" s="824">
        <v>0</v>
      </c>
      <c r="E39" s="824">
        <v>301.73586311000003</v>
      </c>
      <c r="F39" s="824">
        <v>75.262949490000011</v>
      </c>
      <c r="G39" s="824">
        <v>51.10837703</v>
      </c>
      <c r="H39" s="824">
        <v>15.458682</v>
      </c>
      <c r="I39" s="824">
        <v>304.02787267000002</v>
      </c>
      <c r="J39" s="824">
        <v>51.433068915738005</v>
      </c>
      <c r="K39" s="824">
        <v>517.10883201000001</v>
      </c>
      <c r="L39" s="824">
        <v>0.39554576000000002</v>
      </c>
      <c r="M39" s="824">
        <v>437.38357533435271</v>
      </c>
      <c r="N39" s="824">
        <v>189.62384072999998</v>
      </c>
      <c r="O39" s="824">
        <v>190.84289009</v>
      </c>
      <c r="P39" s="824">
        <v>50.946600140000001</v>
      </c>
      <c r="Q39" s="824">
        <v>22.015661640000001</v>
      </c>
      <c r="R39" s="659">
        <v>0</v>
      </c>
      <c r="S39" s="824">
        <v>58.583769500000002</v>
      </c>
      <c r="T39" s="824">
        <v>66.612969050000061</v>
      </c>
      <c r="U39" s="824">
        <v>589.06117733000008</v>
      </c>
      <c r="V39" s="824">
        <v>157.89446734000001</v>
      </c>
      <c r="W39" s="824">
        <v>16.846341949999999</v>
      </c>
      <c r="X39" s="825">
        <v>4433.189432260092</v>
      </c>
      <c r="Y39" s="826">
        <v>0.34715000000000001</v>
      </c>
      <c r="Z39" s="825">
        <v>4433.5365822600916</v>
      </c>
    </row>
    <row r="40" spans="1:27" ht="21.75" customHeight="1">
      <c r="A40" s="823" t="s">
        <v>565</v>
      </c>
      <c r="B40" s="824">
        <v>8.38623853</v>
      </c>
      <c r="C40" s="824">
        <v>975.95598594000001</v>
      </c>
      <c r="D40" s="824">
        <v>0</v>
      </c>
      <c r="E40" s="824">
        <v>340.47679971999901</v>
      </c>
      <c r="F40" s="824">
        <v>47.750281600000442</v>
      </c>
      <c r="G40" s="824">
        <v>24.011658050000001</v>
      </c>
      <c r="H40" s="824">
        <v>13.051945999999999</v>
      </c>
      <c r="I40" s="824">
        <v>626.21409692728503</v>
      </c>
      <c r="J40" s="824">
        <v>77.207170914955</v>
      </c>
      <c r="K40" s="824">
        <v>768.54547529000001</v>
      </c>
      <c r="L40" s="824">
        <v>0.81674194999999994</v>
      </c>
      <c r="M40" s="824">
        <v>277.7234055100314</v>
      </c>
      <c r="N40" s="824">
        <v>327.20211532000002</v>
      </c>
      <c r="O40" s="824">
        <v>377.41039347600002</v>
      </c>
      <c r="P40" s="824">
        <v>45.008008670000002</v>
      </c>
      <c r="Q40" s="824">
        <v>13.76474</v>
      </c>
      <c r="R40" s="659">
        <v>0</v>
      </c>
      <c r="S40" s="824">
        <v>9.3414668799999987</v>
      </c>
      <c r="T40" s="824">
        <v>63.127879780000001</v>
      </c>
      <c r="U40" s="824">
        <v>447.36448874000018</v>
      </c>
      <c r="V40" s="824">
        <v>246.53029619</v>
      </c>
      <c r="W40" s="824">
        <v>14.77056604</v>
      </c>
      <c r="X40" s="825">
        <v>4704.6597555282706</v>
      </c>
      <c r="Y40" s="826">
        <v>0.35499999999999998</v>
      </c>
      <c r="Z40" s="825">
        <v>4705.0147555282701</v>
      </c>
    </row>
    <row r="41" spans="1:27" ht="21.75" customHeight="1">
      <c r="A41" s="823" t="s">
        <v>566</v>
      </c>
      <c r="B41" s="824">
        <v>262.47354583518398</v>
      </c>
      <c r="C41" s="824">
        <v>1754.1941004600001</v>
      </c>
      <c r="D41" s="824">
        <v>0.18122631</v>
      </c>
      <c r="E41" s="824">
        <v>642.53617553999902</v>
      </c>
      <c r="F41" s="824">
        <v>120.99204360000044</v>
      </c>
      <c r="G41" s="824">
        <v>26.191479820000001</v>
      </c>
      <c r="H41" s="824">
        <v>61.378048</v>
      </c>
      <c r="I41" s="824">
        <v>847.93330473193612</v>
      </c>
      <c r="J41" s="824">
        <v>118.2789025310298</v>
      </c>
      <c r="K41" s="824">
        <v>984.57516994000002</v>
      </c>
      <c r="L41" s="824">
        <v>1.8421349299999998</v>
      </c>
      <c r="M41" s="824">
        <v>496.21862372621496</v>
      </c>
      <c r="N41" s="824">
        <v>432.57393471</v>
      </c>
      <c r="O41" s="824">
        <v>345.48340818538429</v>
      </c>
      <c r="P41" s="824">
        <v>86.389565790000006</v>
      </c>
      <c r="Q41" s="824">
        <v>7.0215500000000004</v>
      </c>
      <c r="R41" s="659">
        <v>0</v>
      </c>
      <c r="S41" s="824">
        <v>16.269624029999999</v>
      </c>
      <c r="T41" s="824">
        <v>182.51975190000002</v>
      </c>
      <c r="U41" s="824">
        <v>737.51237634999995</v>
      </c>
      <c r="V41" s="824">
        <v>304.34401467999999</v>
      </c>
      <c r="W41" s="824">
        <v>21.929475850000003</v>
      </c>
      <c r="X41" s="825">
        <v>7450.8384569197497</v>
      </c>
      <c r="Y41" s="826">
        <v>28.978952</v>
      </c>
      <c r="Z41" s="825">
        <v>7479.8174089197501</v>
      </c>
    </row>
    <row r="42" spans="1:27" s="833" customFormat="1" ht="21.75" customHeight="1">
      <c r="A42" s="830" t="s">
        <v>567</v>
      </c>
      <c r="B42" s="831">
        <v>289.627010969933</v>
      </c>
      <c r="C42" s="831">
        <v>18361.004126552714</v>
      </c>
      <c r="D42" s="831">
        <v>3.1830310600000002</v>
      </c>
      <c r="E42" s="831">
        <v>4974.5289793134207</v>
      </c>
      <c r="F42" s="831">
        <v>1453.61048396</v>
      </c>
      <c r="G42" s="1461">
        <v>-76.078754950000004</v>
      </c>
      <c r="H42" s="831">
        <v>161.52694076999998</v>
      </c>
      <c r="I42" s="831">
        <v>2363.6834609214238</v>
      </c>
      <c r="J42" s="831">
        <v>242.11970450999999</v>
      </c>
      <c r="K42" s="831">
        <v>4020.0262946299999</v>
      </c>
      <c r="L42" s="831">
        <v>20.645655340000005</v>
      </c>
      <c r="M42" s="831">
        <v>3861.9011747142586</v>
      </c>
      <c r="N42" s="831">
        <v>2.0623161200000002</v>
      </c>
      <c r="O42" s="831">
        <v>728.54752880538433</v>
      </c>
      <c r="P42" s="831">
        <v>348.46177075171101</v>
      </c>
      <c r="Q42" s="831">
        <v>41.257344709999998</v>
      </c>
      <c r="R42" s="659">
        <v>0</v>
      </c>
      <c r="S42" s="831">
        <v>83.547898069999974</v>
      </c>
      <c r="T42" s="831">
        <v>680.8250905499998</v>
      </c>
      <c r="U42" s="831">
        <v>5709.4584746581486</v>
      </c>
      <c r="V42" s="831">
        <v>1640.6079134900001</v>
      </c>
      <c r="W42" s="831">
        <v>156.03704363999998</v>
      </c>
      <c r="X42" s="825">
        <v>45066.583488586999</v>
      </c>
      <c r="Y42" s="832">
        <v>1407.88971449</v>
      </c>
      <c r="Z42" s="825">
        <v>46474.473203076996</v>
      </c>
      <c r="AA42" s="643"/>
    </row>
    <row r="43" spans="1:27" ht="21.75" customHeight="1">
      <c r="A43" s="827" t="s">
        <v>568</v>
      </c>
      <c r="B43" s="824">
        <v>3007.4532410154097</v>
      </c>
      <c r="C43" s="824">
        <v>98579.262516242728</v>
      </c>
      <c r="D43" s="824">
        <v>564.07743426000002</v>
      </c>
      <c r="E43" s="824">
        <v>24336.264438840801</v>
      </c>
      <c r="F43" s="824">
        <v>40380.145536306554</v>
      </c>
      <c r="G43" s="824">
        <v>36.06290095</v>
      </c>
      <c r="H43" s="824">
        <v>4616.4901121300009</v>
      </c>
      <c r="I43" s="824">
        <v>70112.818712718057</v>
      </c>
      <c r="J43" s="824">
        <v>3382.6561192031104</v>
      </c>
      <c r="K43" s="824">
        <v>51198.608476059999</v>
      </c>
      <c r="L43" s="824">
        <v>386.24474596999977</v>
      </c>
      <c r="M43" s="824">
        <v>68959.878389437625</v>
      </c>
      <c r="N43" s="824">
        <v>13850.891310819999</v>
      </c>
      <c r="O43" s="824">
        <v>3418.1768643720002</v>
      </c>
      <c r="P43" s="824">
        <v>18130.281283021701</v>
      </c>
      <c r="Q43" s="824">
        <v>303.64119126999998</v>
      </c>
      <c r="R43" s="659">
        <v>0</v>
      </c>
      <c r="S43" s="824">
        <v>622.31152709000025</v>
      </c>
      <c r="T43" s="824">
        <v>7027.2060163600072</v>
      </c>
      <c r="U43" s="824">
        <v>80386.636130787432</v>
      </c>
      <c r="V43" s="824">
        <v>6522.3567815531105</v>
      </c>
      <c r="W43" s="824">
        <v>3244.2287656599997</v>
      </c>
      <c r="X43" s="825">
        <v>499065.69249406853</v>
      </c>
      <c r="Y43" s="826">
        <v>1487.91670929</v>
      </c>
      <c r="Z43" s="825">
        <v>500553.60920335853</v>
      </c>
    </row>
    <row r="44" spans="1:27" ht="21.75" customHeight="1">
      <c r="A44" s="823" t="s">
        <v>569</v>
      </c>
      <c r="B44" s="824">
        <v>2111.1992303399998</v>
      </c>
      <c r="C44" s="824">
        <v>13727.376833876</v>
      </c>
      <c r="D44" s="824">
        <v>33.39911257</v>
      </c>
      <c r="E44" s="824">
        <v>4026.9539384299997</v>
      </c>
      <c r="F44" s="824">
        <v>2756.1636246599996</v>
      </c>
      <c r="G44" s="824">
        <v>4.1851776200000002</v>
      </c>
      <c r="H44" s="824">
        <v>774.73770787000001</v>
      </c>
      <c r="I44" s="824">
        <v>8999.9038302400004</v>
      </c>
      <c r="J44" s="824">
        <v>1952.6153703499999</v>
      </c>
      <c r="K44" s="824">
        <v>7092.3145970400001</v>
      </c>
      <c r="L44" s="824">
        <v>6.7330264</v>
      </c>
      <c r="M44" s="824">
        <v>9092.4964864500016</v>
      </c>
      <c r="N44" s="824">
        <v>1474.88248211</v>
      </c>
      <c r="O44" s="824">
        <v>792.68237246000001</v>
      </c>
      <c r="P44" s="824">
        <v>2127.2847411400003</v>
      </c>
      <c r="Q44" s="824">
        <v>61.236983699999996</v>
      </c>
      <c r="R44" s="659">
        <v>0</v>
      </c>
      <c r="S44" s="824">
        <v>40.83611423</v>
      </c>
      <c r="T44" s="824">
        <v>1168.7255562999997</v>
      </c>
      <c r="U44" s="824">
        <v>10421.503243449997</v>
      </c>
      <c r="V44" s="824">
        <v>1270.99133908</v>
      </c>
      <c r="W44" s="824">
        <v>1008.36183841</v>
      </c>
      <c r="X44" s="825">
        <v>68944.583606725995</v>
      </c>
      <c r="Y44" s="826">
        <v>570.47849808000001</v>
      </c>
      <c r="Z44" s="825">
        <v>69515.062104805998</v>
      </c>
    </row>
    <row r="45" spans="1:27" ht="21.75" customHeight="1">
      <c r="A45" s="823" t="s">
        <v>570</v>
      </c>
      <c r="B45" s="824">
        <v>111.89521423000001</v>
      </c>
      <c r="C45" s="824">
        <v>16246.976654044001</v>
      </c>
      <c r="D45" s="824">
        <v>47.258936640000002</v>
      </c>
      <c r="E45" s="824">
        <v>1376.88629859</v>
      </c>
      <c r="F45" s="824">
        <v>462.31036406999999</v>
      </c>
      <c r="G45" s="824">
        <v>0.23277390000000001</v>
      </c>
      <c r="H45" s="824">
        <v>134.98447489</v>
      </c>
      <c r="I45" s="824">
        <v>1023.5557295507031</v>
      </c>
      <c r="J45" s="824">
        <v>97.929162669999997</v>
      </c>
      <c r="K45" s="824">
        <v>508.02351385000003</v>
      </c>
      <c r="L45" s="824">
        <v>2.2079395000000002</v>
      </c>
      <c r="M45" s="824">
        <v>423.68376204156596</v>
      </c>
      <c r="N45" s="824">
        <v>138.51646631</v>
      </c>
      <c r="O45" s="824">
        <v>34.144091689999996</v>
      </c>
      <c r="P45" s="824">
        <v>2156.1455828899998</v>
      </c>
      <c r="Q45" s="824">
        <v>20.472802809999997</v>
      </c>
      <c r="R45" s="659">
        <v>0</v>
      </c>
      <c r="S45" s="824">
        <v>15.925209320000002</v>
      </c>
      <c r="T45" s="824">
        <v>210.37525321999999</v>
      </c>
      <c r="U45" s="824">
        <v>1590.232282067228</v>
      </c>
      <c r="V45" s="824">
        <v>315.17521643999999</v>
      </c>
      <c r="W45" s="824">
        <v>132.00853107</v>
      </c>
      <c r="X45" s="825">
        <v>25048.940259793497</v>
      </c>
      <c r="Y45" s="826">
        <v>31.800982190000003</v>
      </c>
      <c r="Z45" s="825">
        <v>25080.741241983498</v>
      </c>
    </row>
    <row r="46" spans="1:27" ht="21.75" customHeight="1">
      <c r="A46" s="823" t="s">
        <v>571</v>
      </c>
      <c r="B46" s="824">
        <v>1159.48747736479</v>
      </c>
      <c r="C46" s="824">
        <v>7536.97187717</v>
      </c>
      <c r="D46" s="824">
        <v>169.66559497999998</v>
      </c>
      <c r="E46" s="824">
        <v>2390.9515904099999</v>
      </c>
      <c r="F46" s="824">
        <v>1529.65561056</v>
      </c>
      <c r="G46" s="824">
        <v>29.692883214452703</v>
      </c>
      <c r="H46" s="824">
        <v>432.00618784</v>
      </c>
      <c r="I46" s="824">
        <v>9278.595890659999</v>
      </c>
      <c r="J46" s="824">
        <v>1334.3814433099999</v>
      </c>
      <c r="K46" s="824">
        <v>3789.5477803400004</v>
      </c>
      <c r="L46" s="824">
        <v>275.03748010000004</v>
      </c>
      <c r="M46" s="824">
        <v>4758.5484222985242</v>
      </c>
      <c r="N46" s="824">
        <v>1630.7956120899998</v>
      </c>
      <c r="O46" s="824">
        <v>377.62174661</v>
      </c>
      <c r="P46" s="824">
        <v>2693.15325854</v>
      </c>
      <c r="Q46" s="824">
        <v>97.36861503999998</v>
      </c>
      <c r="R46" s="659">
        <v>0</v>
      </c>
      <c r="S46" s="824">
        <v>135.34416275999999</v>
      </c>
      <c r="T46" s="824">
        <v>708.58957319000001</v>
      </c>
      <c r="U46" s="824">
        <v>5051.4629960248276</v>
      </c>
      <c r="V46" s="824">
        <v>634.9704485499999</v>
      </c>
      <c r="W46" s="824">
        <v>470.53471410000003</v>
      </c>
      <c r="X46" s="825">
        <v>44484.383365152593</v>
      </c>
      <c r="Y46" s="826">
        <v>93.112926739999992</v>
      </c>
      <c r="Z46" s="825">
        <v>44577.496291892596</v>
      </c>
    </row>
    <row r="47" spans="1:27" ht="21.75" customHeight="1">
      <c r="A47" s="834" t="s">
        <v>572</v>
      </c>
      <c r="B47" s="824">
        <v>3382.58192193479</v>
      </c>
      <c r="C47" s="824">
        <v>37511.325365089993</v>
      </c>
      <c r="D47" s="824">
        <v>250.32364419000001</v>
      </c>
      <c r="E47" s="824">
        <v>7794.79182743</v>
      </c>
      <c r="F47" s="824">
        <v>4748.1295992899995</v>
      </c>
      <c r="G47" s="824">
        <v>34.110834734452702</v>
      </c>
      <c r="H47" s="824">
        <v>1341.7283705999998</v>
      </c>
      <c r="I47" s="824">
        <v>19302.055450450702</v>
      </c>
      <c r="J47" s="824">
        <v>3384.9259763300001</v>
      </c>
      <c r="K47" s="824">
        <v>11389.88589123</v>
      </c>
      <c r="L47" s="824">
        <v>283.97844600000002</v>
      </c>
      <c r="M47" s="824">
        <v>14274.728670790093</v>
      </c>
      <c r="N47" s="824">
        <v>3244.1945605100004</v>
      </c>
      <c r="O47" s="824">
        <v>1204.4482107599999</v>
      </c>
      <c r="P47" s="824">
        <v>6976.5835825699996</v>
      </c>
      <c r="Q47" s="824">
        <v>179.07840154999994</v>
      </c>
      <c r="R47" s="659">
        <v>0</v>
      </c>
      <c r="S47" s="824">
        <v>192.10548631</v>
      </c>
      <c r="T47" s="824">
        <v>2087.69038271</v>
      </c>
      <c r="U47" s="824">
        <v>17063.198521542054</v>
      </c>
      <c r="V47" s="824">
        <v>2221.1370040700003</v>
      </c>
      <c r="W47" s="824">
        <v>1610.9050835799999</v>
      </c>
      <c r="X47" s="825">
        <v>138477.90723167211</v>
      </c>
      <c r="Y47" s="826">
        <v>695.39240700999994</v>
      </c>
      <c r="Z47" s="825">
        <v>139173.2996386821</v>
      </c>
    </row>
    <row r="48" spans="1:27" s="839" customFormat="1" ht="21.75" customHeight="1">
      <c r="A48" s="835" t="s">
        <v>573</v>
      </c>
      <c r="B48" s="836">
        <v>135.86472211980001</v>
      </c>
      <c r="C48" s="836">
        <v>20377.972401657302</v>
      </c>
      <c r="D48" s="1460">
        <v>-97.37770845</v>
      </c>
      <c r="E48" s="836">
        <v>4872.8660251709007</v>
      </c>
      <c r="F48" s="836">
        <v>931.06444260440162</v>
      </c>
      <c r="G48" s="836">
        <v>36.755299315547298</v>
      </c>
      <c r="H48" s="1460">
        <v>-214.23451524000217</v>
      </c>
      <c r="I48" s="1460">
        <v>1872.4358457367866</v>
      </c>
      <c r="J48" s="1460">
        <v>-521.49556937311002</v>
      </c>
      <c r="K48" s="836">
        <v>289.71602429000001</v>
      </c>
      <c r="L48" s="1460">
        <v>-263.72824340999972</v>
      </c>
      <c r="M48" s="836">
        <v>8037.3126473724597</v>
      </c>
      <c r="N48" s="836">
        <v>1282.5727735400001</v>
      </c>
      <c r="O48" s="1460">
        <v>-951.41337971412008</v>
      </c>
      <c r="P48" s="836">
        <v>384.49902806829999</v>
      </c>
      <c r="Q48" s="836">
        <v>70.717067920000076</v>
      </c>
      <c r="R48" s="659">
        <v>0</v>
      </c>
      <c r="S48" s="1460">
        <v>-190.87070108000034</v>
      </c>
      <c r="T48" s="836">
        <v>440.65262084999301</v>
      </c>
      <c r="U48" s="836">
        <v>9536.8552455405279</v>
      </c>
      <c r="V48" s="836">
        <v>326.78667150676</v>
      </c>
      <c r="W48" s="836">
        <v>3.409540140001297</v>
      </c>
      <c r="X48" s="837">
        <v>46360.360238565554</v>
      </c>
      <c r="Y48" s="838">
        <v>174.96857902853998</v>
      </c>
      <c r="Z48" s="837">
        <v>46535.328817594091</v>
      </c>
    </row>
    <row r="49" spans="3:3">
      <c r="C49" s="644"/>
    </row>
    <row r="50" spans="3:3">
      <c r="C50" s="678"/>
    </row>
  </sheetData>
  <mergeCells count="9">
    <mergeCell ref="A1:E1"/>
    <mergeCell ref="A2:E2"/>
    <mergeCell ref="A3:B3"/>
    <mergeCell ref="V3:Z3"/>
    <mergeCell ref="A4:A5"/>
    <mergeCell ref="B4:W4"/>
    <mergeCell ref="X4:X5"/>
    <mergeCell ref="Y4:Y5"/>
    <mergeCell ref="Z4:Z5"/>
  </mergeCells>
  <pageMargins left="0.23622047244094499" right="0.17" top="0.74803149606299202" bottom="0.74803149606299202" header="0.31496062992126" footer="0.31496062992126"/>
  <pageSetup paperSize="9" scale="41" orientation="landscape" horizontalDpi="200" verticalDpi="200" r:id="rId1"/>
  <headerFooter>
    <oddFooter>&amp;C&amp;16 43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6"/>
  </sheetPr>
  <dimension ref="A1:Z55"/>
  <sheetViews>
    <sheetView view="pageBreakPreview" zoomScale="55" zoomScaleNormal="90" zoomScaleSheetLayoutView="55" workbookViewId="0">
      <pane xSplit="1" ySplit="5" topLeftCell="B36" activePane="bottomRight" state="frozen"/>
      <selection activeCell="O18" sqref="O18"/>
      <selection pane="topRight" activeCell="O18" sqref="O18"/>
      <selection pane="bottomLeft" activeCell="O18" sqref="O18"/>
      <selection pane="bottomRight" activeCell="X54" sqref="X54"/>
    </sheetView>
  </sheetViews>
  <sheetFormatPr defaultColWidth="9" defaultRowHeight="15.75"/>
  <cols>
    <col min="1" max="1" width="47" style="840" customWidth="1"/>
    <col min="2" max="2" width="10.7109375" style="840" customWidth="1"/>
    <col min="3" max="23" width="10.7109375" style="676" customWidth="1"/>
    <col min="24" max="24" width="14.7109375" style="676" customWidth="1"/>
    <col min="25" max="25" width="9.7109375" style="676" customWidth="1"/>
    <col min="26" max="26" width="14.7109375" style="676" customWidth="1"/>
    <col min="27" max="27" width="10.85546875" style="1369" bestFit="1" customWidth="1"/>
    <col min="28" max="16384" width="9" style="1369"/>
  </cols>
  <sheetData>
    <row r="1" spans="1:26" ht="28.5">
      <c r="A1" s="1856" t="s">
        <v>838</v>
      </c>
      <c r="B1" s="1856"/>
      <c r="C1" s="1856"/>
    </row>
    <row r="2" spans="1:26" ht="28.5">
      <c r="A2" s="1856" t="s">
        <v>884</v>
      </c>
      <c r="B2" s="1856"/>
      <c r="C2" s="1856"/>
    </row>
    <row r="3" spans="1:26" ht="21">
      <c r="A3" s="1857"/>
      <c r="B3" s="1857"/>
      <c r="V3" s="1773" t="s">
        <v>267</v>
      </c>
      <c r="W3" s="1773"/>
      <c r="X3" s="1773"/>
      <c r="Y3" s="1773"/>
      <c r="Z3" s="1773"/>
    </row>
    <row r="4" spans="1:26" s="1370" customFormat="1" ht="34.5" customHeight="1">
      <c r="A4" s="1859" t="s">
        <v>0</v>
      </c>
      <c r="B4" s="1861" t="s">
        <v>371</v>
      </c>
      <c r="C4" s="1861"/>
      <c r="D4" s="1861"/>
      <c r="E4" s="1861"/>
      <c r="F4" s="1861"/>
      <c r="G4" s="1861"/>
      <c r="H4" s="1861"/>
      <c r="I4" s="1861"/>
      <c r="J4" s="1861"/>
      <c r="K4" s="1861"/>
      <c r="L4" s="1861"/>
      <c r="M4" s="1861"/>
      <c r="N4" s="1861"/>
      <c r="O4" s="1861"/>
      <c r="P4" s="1861"/>
      <c r="Q4" s="1861"/>
      <c r="R4" s="1861"/>
      <c r="S4" s="1861"/>
      <c r="T4" s="1861"/>
      <c r="U4" s="1861"/>
      <c r="V4" s="1861"/>
      <c r="W4" s="1861"/>
      <c r="X4" s="1862" t="s">
        <v>268</v>
      </c>
      <c r="Y4" s="1864" t="s">
        <v>375</v>
      </c>
      <c r="Z4" s="1862" t="s">
        <v>401</v>
      </c>
    </row>
    <row r="5" spans="1:26" s="1370" customFormat="1" ht="34.5" customHeight="1">
      <c r="A5" s="1859"/>
      <c r="B5" s="965" t="s">
        <v>771</v>
      </c>
      <c r="C5" s="965" t="s">
        <v>169</v>
      </c>
      <c r="D5" s="965" t="s">
        <v>282</v>
      </c>
      <c r="E5" s="965" t="s">
        <v>171</v>
      </c>
      <c r="F5" s="965" t="s">
        <v>172</v>
      </c>
      <c r="G5" s="965" t="s">
        <v>173</v>
      </c>
      <c r="H5" s="965" t="s">
        <v>174</v>
      </c>
      <c r="I5" s="965" t="s">
        <v>175</v>
      </c>
      <c r="J5" s="965" t="s">
        <v>176</v>
      </c>
      <c r="K5" s="965" t="s">
        <v>177</v>
      </c>
      <c r="L5" s="965" t="s">
        <v>178</v>
      </c>
      <c r="M5" s="965" t="s">
        <v>179</v>
      </c>
      <c r="N5" s="965" t="s">
        <v>180</v>
      </c>
      <c r="O5" s="965" t="s">
        <v>181</v>
      </c>
      <c r="P5" s="965" t="s">
        <v>182</v>
      </c>
      <c r="Q5" s="965" t="s">
        <v>183</v>
      </c>
      <c r="R5" s="847" t="s">
        <v>184</v>
      </c>
      <c r="S5" s="965" t="s">
        <v>768</v>
      </c>
      <c r="T5" s="965" t="s">
        <v>185</v>
      </c>
      <c r="U5" s="965" t="s">
        <v>186</v>
      </c>
      <c r="V5" s="965" t="s">
        <v>187</v>
      </c>
      <c r="W5" s="965" t="s">
        <v>885</v>
      </c>
      <c r="X5" s="1867"/>
      <c r="Y5" s="1868"/>
      <c r="Z5" s="1869"/>
    </row>
    <row r="6" spans="1:26" s="1350" customFormat="1" ht="18.75">
      <c r="A6" s="966" t="s">
        <v>411</v>
      </c>
      <c r="B6" s="826">
        <v>6053.1258808800003</v>
      </c>
      <c r="C6" s="826">
        <v>126335.32532181</v>
      </c>
      <c r="D6" s="826">
        <v>513.14040479000005</v>
      </c>
      <c r="E6" s="826">
        <v>29905.361596931703</v>
      </c>
      <c r="F6" s="826">
        <v>33396.323244889085</v>
      </c>
      <c r="G6" s="826">
        <v>90.377255739999995</v>
      </c>
      <c r="H6" s="826">
        <v>4752.5772333399991</v>
      </c>
      <c r="I6" s="826">
        <v>75391.707949245538</v>
      </c>
      <c r="J6" s="826">
        <v>5452.7745892600005</v>
      </c>
      <c r="K6" s="826">
        <v>52433.042041970002</v>
      </c>
      <c r="L6" s="826">
        <v>277.70308413000004</v>
      </c>
      <c r="M6" s="826">
        <v>72162.17400543706</v>
      </c>
      <c r="N6" s="826">
        <v>14063.36438331</v>
      </c>
      <c r="O6" s="826">
        <v>3177.65912249028</v>
      </c>
      <c r="P6" s="826">
        <v>21937.286149020001</v>
      </c>
      <c r="Q6" s="967">
        <v>482.97557444</v>
      </c>
      <c r="R6" s="1463">
        <v>0</v>
      </c>
      <c r="S6" s="968">
        <v>438.83550047999995</v>
      </c>
      <c r="T6" s="826">
        <v>7949.7576188699995</v>
      </c>
      <c r="U6" s="826">
        <v>91213.646796640009</v>
      </c>
      <c r="V6" s="826">
        <v>8024.1533479298696</v>
      </c>
      <c r="W6" s="826">
        <v>4353.506722000001</v>
      </c>
      <c r="X6" s="825">
        <v>558404.81782360352</v>
      </c>
      <c r="Y6" s="826">
        <v>2291.2088225500001</v>
      </c>
      <c r="Z6" s="825">
        <v>560696.02664615354</v>
      </c>
    </row>
    <row r="7" spans="1:26" s="1350" customFormat="1" ht="18.75">
      <c r="A7" s="966" t="s">
        <v>412</v>
      </c>
      <c r="B7" s="826">
        <v>14.760822390000001</v>
      </c>
      <c r="C7" s="826">
        <v>503.48896531000003</v>
      </c>
      <c r="D7" s="826">
        <v>1.39995271</v>
      </c>
      <c r="E7" s="826">
        <v>228.93061049000002</v>
      </c>
      <c r="F7" s="826">
        <v>431.92754221186675</v>
      </c>
      <c r="G7" s="826">
        <v>0</v>
      </c>
      <c r="H7" s="826">
        <v>56.085324149999998</v>
      </c>
      <c r="I7" s="826">
        <v>341.21383196000005</v>
      </c>
      <c r="J7" s="826">
        <v>328.57738325999998</v>
      </c>
      <c r="K7" s="826">
        <v>421.24347308999995</v>
      </c>
      <c r="L7" s="826">
        <v>1.5725589799999999</v>
      </c>
      <c r="M7" s="826">
        <v>38.128402591066255</v>
      </c>
      <c r="N7" s="826">
        <v>41.802198329999996</v>
      </c>
      <c r="O7" s="826">
        <v>9.9331396075986316</v>
      </c>
      <c r="P7" s="826">
        <v>88.466277939999998</v>
      </c>
      <c r="Q7" s="967">
        <v>3.1110745300000002</v>
      </c>
      <c r="R7" s="1463">
        <v>0</v>
      </c>
      <c r="S7" s="968">
        <v>6.3810138100000007</v>
      </c>
      <c r="T7" s="826">
        <v>44.994078769999994</v>
      </c>
      <c r="U7" s="826">
        <v>23.630484809999999</v>
      </c>
      <c r="V7" s="826">
        <v>96.565982599999998</v>
      </c>
      <c r="W7" s="826">
        <v>5.45304871</v>
      </c>
      <c r="X7" s="825">
        <v>2687.6661662505321</v>
      </c>
      <c r="Y7" s="826">
        <v>2.4253833599999997</v>
      </c>
      <c r="Z7" s="825">
        <v>2690.0915496105322</v>
      </c>
    </row>
    <row r="8" spans="1:26" s="1350" customFormat="1" ht="18.75">
      <c r="A8" s="966" t="s">
        <v>413</v>
      </c>
      <c r="B8" s="826">
        <v>458.01318179999998</v>
      </c>
      <c r="C8" s="826">
        <v>29629.745995869998</v>
      </c>
      <c r="D8" s="826">
        <v>202.4830125</v>
      </c>
      <c r="E8" s="826">
        <v>6869.6300840200001</v>
      </c>
      <c r="F8" s="826">
        <v>12231.088791100001</v>
      </c>
      <c r="G8" s="826">
        <v>16.551779259999996</v>
      </c>
      <c r="H8" s="826">
        <v>935.32141000000001</v>
      </c>
      <c r="I8" s="826">
        <v>15554.388227700001</v>
      </c>
      <c r="J8" s="826">
        <v>464.73455364</v>
      </c>
      <c r="K8" s="826">
        <v>10023.924876520001</v>
      </c>
      <c r="L8" s="826">
        <v>127.21930544999998</v>
      </c>
      <c r="M8" s="826">
        <v>19071.617299572055</v>
      </c>
      <c r="N8" s="826">
        <v>4272.49206323</v>
      </c>
      <c r="O8" s="826">
        <v>483.61943331999998</v>
      </c>
      <c r="P8" s="826">
        <v>3465.6114666999997</v>
      </c>
      <c r="Q8" s="967">
        <v>67.350011769999995</v>
      </c>
      <c r="R8" s="1463">
        <v>0</v>
      </c>
      <c r="S8" s="968">
        <v>178.32979803000001</v>
      </c>
      <c r="T8" s="826">
        <v>1560.7973222800001</v>
      </c>
      <c r="U8" s="826">
        <v>15749.412616419997</v>
      </c>
      <c r="V8" s="826">
        <v>949.56112660000008</v>
      </c>
      <c r="W8" s="826">
        <v>499.58361867000008</v>
      </c>
      <c r="X8" s="825">
        <v>122811.47597445206</v>
      </c>
      <c r="Y8" s="826">
        <v>64.643489418540099</v>
      </c>
      <c r="Z8" s="825">
        <v>122876.11946387059</v>
      </c>
    </row>
    <row r="9" spans="1:26" s="1350" customFormat="1" ht="18.75">
      <c r="A9" s="970" t="s">
        <v>414</v>
      </c>
      <c r="B9" s="975">
        <v>6525.89988507</v>
      </c>
      <c r="C9" s="975">
        <v>156468.56028298999</v>
      </c>
      <c r="D9" s="975">
        <v>717.02337</v>
      </c>
      <c r="E9" s="975">
        <v>37003.922291441704</v>
      </c>
      <c r="F9" s="975">
        <v>46059.339578200954</v>
      </c>
      <c r="G9" s="975">
        <v>106.929035</v>
      </c>
      <c r="H9" s="975">
        <v>5743.9839674899995</v>
      </c>
      <c r="I9" s="975">
        <v>91287.310008905537</v>
      </c>
      <c r="J9" s="975">
        <v>6246.0865261600002</v>
      </c>
      <c r="K9" s="975">
        <v>62878.210391580003</v>
      </c>
      <c r="L9" s="975">
        <v>406.49494856000001</v>
      </c>
      <c r="M9" s="975">
        <v>91271.919707600187</v>
      </c>
      <c r="N9" s="975">
        <v>18377.65864487</v>
      </c>
      <c r="O9" s="975">
        <v>3671.2116954178787</v>
      </c>
      <c r="P9" s="975">
        <v>25491.36389366</v>
      </c>
      <c r="Q9" s="975">
        <v>553.43666073999998</v>
      </c>
      <c r="R9" s="1465">
        <v>0</v>
      </c>
      <c r="S9" s="975">
        <v>623.54631231999997</v>
      </c>
      <c r="T9" s="975">
        <v>9555.5490199199994</v>
      </c>
      <c r="U9" s="975">
        <v>106986.68989787</v>
      </c>
      <c r="V9" s="975">
        <v>9070.2804571298693</v>
      </c>
      <c r="W9" s="975">
        <v>4858.5433893800009</v>
      </c>
      <c r="X9" s="971">
        <v>683903.95996430598</v>
      </c>
      <c r="Y9" s="975">
        <v>2358.2776953285402</v>
      </c>
      <c r="Z9" s="971">
        <v>686262.23765963456</v>
      </c>
    </row>
    <row r="10" spans="1:26" s="1350" customFormat="1" ht="18.75">
      <c r="A10" s="966" t="s">
        <v>415</v>
      </c>
      <c r="B10" s="1463">
        <v>1191.8231454304901</v>
      </c>
      <c r="C10" s="1477">
        <v>-825.04185120996101</v>
      </c>
      <c r="D10" s="1463">
        <v>276.54281558999998</v>
      </c>
      <c r="E10" s="1463">
        <v>2654.2967891573498</v>
      </c>
      <c r="F10" s="1463">
        <v>4918.78016202655</v>
      </c>
      <c r="G10" s="1463">
        <v>4.6588815100000023</v>
      </c>
      <c r="H10" s="1463">
        <v>3171.0151639999999</v>
      </c>
      <c r="I10" s="1463">
        <v>37188.81714741679</v>
      </c>
      <c r="J10" s="1463">
        <v>1572.41847126311</v>
      </c>
      <c r="K10" s="1463">
        <v>13465.93222474</v>
      </c>
      <c r="L10" s="1477">
        <v>-32.654612700000285</v>
      </c>
      <c r="M10" s="1463">
        <v>25951.013585573364</v>
      </c>
      <c r="N10" s="1477">
        <v>-1036.5792586100001</v>
      </c>
      <c r="O10" s="1463">
        <v>1086.78612936336</v>
      </c>
      <c r="P10" s="1463">
        <v>7754.5554106400095</v>
      </c>
      <c r="Q10" s="1468">
        <v>126.925011</v>
      </c>
      <c r="R10" s="1463">
        <v>0</v>
      </c>
      <c r="S10" s="1479">
        <v>-950.15137644999982</v>
      </c>
      <c r="T10" s="1463">
        <v>2731.3450289600069</v>
      </c>
      <c r="U10" s="1463">
        <v>30422.991706079469</v>
      </c>
      <c r="V10" s="1463">
        <v>3726.78120945311</v>
      </c>
      <c r="W10" s="1463">
        <v>1685.1071351499995</v>
      </c>
      <c r="X10" s="825">
        <v>135085.36291838365</v>
      </c>
      <c r="Y10" s="826">
        <v>37.257423680000002</v>
      </c>
      <c r="Z10" s="825">
        <v>135122.62034206366</v>
      </c>
    </row>
    <row r="11" spans="1:26" s="1350" customFormat="1" ht="18.75">
      <c r="A11" s="966" t="s">
        <v>416</v>
      </c>
      <c r="B11" s="1463">
        <v>36.301445374985498</v>
      </c>
      <c r="C11" s="1463">
        <v>0</v>
      </c>
      <c r="D11" s="1463">
        <v>0</v>
      </c>
      <c r="E11" s="1463">
        <v>0</v>
      </c>
      <c r="F11" s="1463">
        <v>0</v>
      </c>
      <c r="G11" s="1477">
        <v>-17.275984060000003</v>
      </c>
      <c r="H11" s="1463">
        <v>0</v>
      </c>
      <c r="I11" s="1463">
        <v>0</v>
      </c>
      <c r="J11" s="1463">
        <v>0</v>
      </c>
      <c r="K11" s="1463">
        <v>0</v>
      </c>
      <c r="L11" s="1463">
        <v>0</v>
      </c>
      <c r="M11" s="1463">
        <v>0</v>
      </c>
      <c r="N11" s="1463">
        <v>0</v>
      </c>
      <c r="O11" s="1463">
        <v>15.6643142167386</v>
      </c>
      <c r="P11" s="1463">
        <v>0</v>
      </c>
      <c r="Q11" s="1493">
        <v>-3.1626720000000001</v>
      </c>
      <c r="R11" s="1463">
        <v>0</v>
      </c>
      <c r="S11" s="1035">
        <v>0</v>
      </c>
      <c r="T11" s="1463">
        <v>0</v>
      </c>
      <c r="U11" s="1463">
        <v>0</v>
      </c>
      <c r="V11" s="1463">
        <v>0</v>
      </c>
      <c r="W11" s="1463">
        <v>0</v>
      </c>
      <c r="X11" s="825">
        <v>31.527103531724094</v>
      </c>
      <c r="Y11" s="1469">
        <v>-9.5078915600000595</v>
      </c>
      <c r="Z11" s="825">
        <v>22.019211971724033</v>
      </c>
    </row>
    <row r="12" spans="1:26" s="1350" customFormat="1" ht="18.75">
      <c r="A12" s="966" t="s">
        <v>417</v>
      </c>
      <c r="B12" s="1463">
        <v>1489.7016392400001</v>
      </c>
      <c r="C12" s="1463">
        <v>81043.300240899989</v>
      </c>
      <c r="D12" s="1463">
        <v>284.35158761000002</v>
      </c>
      <c r="E12" s="1463">
        <v>16707.43867037</v>
      </c>
      <c r="F12" s="1463">
        <v>34007.75489032</v>
      </c>
      <c r="G12" s="1463">
        <v>124.75875845</v>
      </c>
      <c r="H12" s="1463">
        <v>1283.9480073600002</v>
      </c>
      <c r="I12" s="1463">
        <v>30560.318104379872</v>
      </c>
      <c r="J12" s="1463">
        <v>1568.11794343</v>
      </c>
      <c r="K12" s="1463">
        <v>33712.649956690002</v>
      </c>
      <c r="L12" s="1463">
        <v>398.25370333000006</v>
      </c>
      <c r="M12" s="1463">
        <v>39146.963629149999</v>
      </c>
      <c r="N12" s="1463">
        <v>14885.408253309999</v>
      </c>
      <c r="O12" s="1463">
        <v>1587.1788919865201</v>
      </c>
      <c r="P12" s="1463">
        <v>10027.264101629999</v>
      </c>
      <c r="Q12" s="1468">
        <v>138.62150756</v>
      </c>
      <c r="R12" s="1463">
        <v>0</v>
      </c>
      <c r="S12" s="1035">
        <v>1488.9150054700001</v>
      </c>
      <c r="T12" s="1463">
        <v>3615.03589685</v>
      </c>
      <c r="U12" s="1463">
        <v>44254.185950049803</v>
      </c>
      <c r="V12" s="1463">
        <v>1154.9676586099999</v>
      </c>
      <c r="W12" s="1463">
        <v>1403.0845868700001</v>
      </c>
      <c r="X12" s="825">
        <v>318882.21898356621</v>
      </c>
      <c r="Y12" s="826">
        <v>52.277462679999999</v>
      </c>
      <c r="Z12" s="825">
        <v>318934.49644624622</v>
      </c>
    </row>
    <row r="13" spans="1:26" s="1350" customFormat="1" ht="18.75">
      <c r="A13" s="966" t="s">
        <v>418</v>
      </c>
      <c r="B13" s="1463">
        <v>289.627010969933</v>
      </c>
      <c r="C13" s="1463">
        <v>18361.0041265527</v>
      </c>
      <c r="D13" s="1463">
        <v>3.1830310600000002</v>
      </c>
      <c r="E13" s="1463">
        <v>4974.5289793134207</v>
      </c>
      <c r="F13" s="1463">
        <v>1453.61048396</v>
      </c>
      <c r="G13" s="1477">
        <v>-76.078754950000004</v>
      </c>
      <c r="H13" s="1463">
        <v>161.52694076999998</v>
      </c>
      <c r="I13" s="1463">
        <v>2363.6834609214238</v>
      </c>
      <c r="J13" s="1463">
        <v>242.11970450999999</v>
      </c>
      <c r="K13" s="1463">
        <v>4020.0262946299999</v>
      </c>
      <c r="L13" s="1463">
        <v>20.645655340000005</v>
      </c>
      <c r="M13" s="1463">
        <v>3861.9011747142586</v>
      </c>
      <c r="N13" s="1463">
        <v>2.06231611999999</v>
      </c>
      <c r="O13" s="1463">
        <v>728.54752880538501</v>
      </c>
      <c r="P13" s="1463">
        <v>348.46177075171101</v>
      </c>
      <c r="Q13" s="1468">
        <v>41.257344709999998</v>
      </c>
      <c r="R13" s="1463">
        <v>0</v>
      </c>
      <c r="S13" s="1035">
        <v>83.547898069999974</v>
      </c>
      <c r="T13" s="1463">
        <v>680.8250905499998</v>
      </c>
      <c r="U13" s="1463">
        <v>5709.4584746581486</v>
      </c>
      <c r="V13" s="1463">
        <v>1640.6079134900001</v>
      </c>
      <c r="W13" s="1463">
        <v>156.03704363999998</v>
      </c>
      <c r="X13" s="825">
        <v>45066.583488586977</v>
      </c>
      <c r="Y13" s="826">
        <v>1407.88971449</v>
      </c>
      <c r="Z13" s="825">
        <v>46474.473203076974</v>
      </c>
    </row>
    <row r="14" spans="1:26" s="1350" customFormat="1" ht="18.75">
      <c r="A14" s="966" t="s">
        <v>419</v>
      </c>
      <c r="B14" s="1463">
        <v>2111.1992303399998</v>
      </c>
      <c r="C14" s="1463">
        <v>13727.376833876</v>
      </c>
      <c r="D14" s="1463">
        <v>33.39911257</v>
      </c>
      <c r="E14" s="1463">
        <v>4026.9539384299997</v>
      </c>
      <c r="F14" s="1463">
        <v>2756.1636246599996</v>
      </c>
      <c r="G14" s="1463">
        <v>4.1851776200000002</v>
      </c>
      <c r="H14" s="1463">
        <v>774.73770787000001</v>
      </c>
      <c r="I14" s="1463">
        <v>8999.9038302400004</v>
      </c>
      <c r="J14" s="1463">
        <v>1952.6153703499999</v>
      </c>
      <c r="K14" s="1463">
        <v>7092.3145970400001</v>
      </c>
      <c r="L14" s="1463">
        <v>6.7330264</v>
      </c>
      <c r="M14" s="1463">
        <v>9092.4964864500016</v>
      </c>
      <c r="N14" s="1463">
        <v>1474.88248211</v>
      </c>
      <c r="O14" s="1463">
        <v>792.68237246000001</v>
      </c>
      <c r="P14" s="1463">
        <v>2127.2847411400003</v>
      </c>
      <c r="Q14" s="1468">
        <v>61.236983699999996</v>
      </c>
      <c r="R14" s="1463">
        <v>0</v>
      </c>
      <c r="S14" s="1035">
        <v>40.83611423</v>
      </c>
      <c r="T14" s="1463">
        <v>1168.7255562999997</v>
      </c>
      <c r="U14" s="1463">
        <v>10421.503243449997</v>
      </c>
      <c r="V14" s="1463">
        <v>1270.99133908</v>
      </c>
      <c r="W14" s="1463">
        <v>1008.36183841</v>
      </c>
      <c r="X14" s="825">
        <v>68944.583606725995</v>
      </c>
      <c r="Y14" s="826">
        <v>570.47849808000001</v>
      </c>
      <c r="Z14" s="825">
        <v>69515.062104805998</v>
      </c>
    </row>
    <row r="15" spans="1:26" s="1350" customFormat="1" ht="18.75">
      <c r="A15" s="966" t="s">
        <v>420</v>
      </c>
      <c r="B15" s="1463">
        <v>111.89521423000001</v>
      </c>
      <c r="C15" s="1463">
        <v>16246.976654044001</v>
      </c>
      <c r="D15" s="1463">
        <v>47.258936640000002</v>
      </c>
      <c r="E15" s="1463">
        <v>1376.88629859</v>
      </c>
      <c r="F15" s="1463">
        <v>462.31036406999999</v>
      </c>
      <c r="G15" s="1463">
        <v>0.23277390000000001</v>
      </c>
      <c r="H15" s="1463">
        <v>134.98447489</v>
      </c>
      <c r="I15" s="1463">
        <v>1023.5557295507031</v>
      </c>
      <c r="J15" s="1463">
        <v>97.929162669999997</v>
      </c>
      <c r="K15" s="1463">
        <v>508.02351385000003</v>
      </c>
      <c r="L15" s="1463">
        <v>2.2079395000000002</v>
      </c>
      <c r="M15" s="1463">
        <v>423.68376204156596</v>
      </c>
      <c r="N15" s="1463">
        <v>138.51646631</v>
      </c>
      <c r="O15" s="1463">
        <v>34.144091689999996</v>
      </c>
      <c r="P15" s="1463">
        <v>2156.1455828899998</v>
      </c>
      <c r="Q15" s="1468">
        <v>20.472802809999997</v>
      </c>
      <c r="R15" s="1463">
        <v>0</v>
      </c>
      <c r="S15" s="1035">
        <v>15.925209320000002</v>
      </c>
      <c r="T15" s="1463">
        <v>210.37525321999999</v>
      </c>
      <c r="U15" s="1463">
        <v>1590.232282067228</v>
      </c>
      <c r="V15" s="1463">
        <v>315.17521643999999</v>
      </c>
      <c r="W15" s="1463">
        <v>132.00853107</v>
      </c>
      <c r="X15" s="825">
        <v>25048.940259793497</v>
      </c>
      <c r="Y15" s="826">
        <v>31.800982190000003</v>
      </c>
      <c r="Z15" s="825">
        <v>25080.741241983498</v>
      </c>
    </row>
    <row r="16" spans="1:26" s="1350" customFormat="1" ht="18.75">
      <c r="A16" s="966" t="s">
        <v>421</v>
      </c>
      <c r="B16" s="1463">
        <v>1159.48747736479</v>
      </c>
      <c r="C16" s="1463">
        <v>7536.97187717</v>
      </c>
      <c r="D16" s="1463">
        <v>169.66559497999998</v>
      </c>
      <c r="E16" s="1463">
        <v>2390.9515904099999</v>
      </c>
      <c r="F16" s="1463">
        <v>1529.65561056</v>
      </c>
      <c r="G16" s="1463">
        <v>29.692883214452703</v>
      </c>
      <c r="H16" s="1463">
        <v>432.00618784</v>
      </c>
      <c r="I16" s="1463">
        <v>9278.595890659999</v>
      </c>
      <c r="J16" s="1463">
        <v>1334.3814433099999</v>
      </c>
      <c r="K16" s="1463">
        <v>3789.5477803400004</v>
      </c>
      <c r="L16" s="1463">
        <v>275.03748010000004</v>
      </c>
      <c r="M16" s="1463">
        <v>4758.5484222985242</v>
      </c>
      <c r="N16" s="1463">
        <v>1630.7956120899998</v>
      </c>
      <c r="O16" s="1463">
        <v>377.62174661</v>
      </c>
      <c r="P16" s="1463">
        <v>2693.15325854</v>
      </c>
      <c r="Q16" s="1468">
        <v>97.36861503999998</v>
      </c>
      <c r="R16" s="1463">
        <v>0</v>
      </c>
      <c r="S16" s="1035">
        <v>135.34416275999999</v>
      </c>
      <c r="T16" s="1463">
        <v>708.58957319000001</v>
      </c>
      <c r="U16" s="1463">
        <v>5051.4629960248276</v>
      </c>
      <c r="V16" s="1463">
        <v>634.9704485499999</v>
      </c>
      <c r="W16" s="1463">
        <v>470.53471410000003</v>
      </c>
      <c r="X16" s="825">
        <v>44484.383365152593</v>
      </c>
      <c r="Y16" s="826">
        <v>93.112926739999992</v>
      </c>
      <c r="Z16" s="825">
        <v>44577.496291892596</v>
      </c>
    </row>
    <row r="17" spans="1:26" s="1350" customFormat="1" ht="18.75">
      <c r="A17" s="970" t="s">
        <v>422</v>
      </c>
      <c r="B17" s="975">
        <v>6390.0351629501984</v>
      </c>
      <c r="C17" s="975">
        <v>136090.58788133273</v>
      </c>
      <c r="D17" s="975">
        <v>814.40107844999989</v>
      </c>
      <c r="E17" s="975">
        <v>32131.056266270774</v>
      </c>
      <c r="F17" s="975">
        <v>45128.275135596559</v>
      </c>
      <c r="G17" s="975">
        <v>70.173735684452694</v>
      </c>
      <c r="H17" s="975">
        <v>5958.2184827299998</v>
      </c>
      <c r="I17" s="975">
        <v>89414.874163168788</v>
      </c>
      <c r="J17" s="975">
        <v>6767.5820955331092</v>
      </c>
      <c r="K17" s="975">
        <v>62588.494367289997</v>
      </c>
      <c r="L17" s="975">
        <v>670.22319196999979</v>
      </c>
      <c r="M17" s="975">
        <v>83234.607060227718</v>
      </c>
      <c r="N17" s="975">
        <v>17095.08587133</v>
      </c>
      <c r="O17" s="975">
        <v>4622.6250751320031</v>
      </c>
      <c r="P17" s="975">
        <v>25106.86486559172</v>
      </c>
      <c r="Q17" s="975">
        <v>482.71959282</v>
      </c>
      <c r="R17" s="1465">
        <v>0</v>
      </c>
      <c r="S17" s="975">
        <v>814.41701340000031</v>
      </c>
      <c r="T17" s="975">
        <v>9114.8963990700049</v>
      </c>
      <c r="U17" s="975">
        <v>97449.834652329475</v>
      </c>
      <c r="V17" s="975">
        <v>8743.4937856231118</v>
      </c>
      <c r="W17" s="975">
        <v>4855.1338492399991</v>
      </c>
      <c r="X17" s="971">
        <v>637543.59972574061</v>
      </c>
      <c r="Y17" s="975">
        <v>2183.3091163000004</v>
      </c>
      <c r="Z17" s="971">
        <v>639726.90884204058</v>
      </c>
    </row>
    <row r="18" spans="1:26" s="1350" customFormat="1" ht="18.75">
      <c r="A18" s="966" t="s">
        <v>423</v>
      </c>
      <c r="B18" s="1463">
        <v>135.86472211980148</v>
      </c>
      <c r="C18" s="1463">
        <v>20377.972401657262</v>
      </c>
      <c r="D18" s="1477">
        <v>-97.37770845</v>
      </c>
      <c r="E18" s="1463">
        <v>4872.8660251709298</v>
      </c>
      <c r="F18" s="1463">
        <v>931.06444260440162</v>
      </c>
      <c r="G18" s="1463">
        <v>36.755299315547298</v>
      </c>
      <c r="H18" s="1477">
        <v>-214.23451524000217</v>
      </c>
      <c r="I18" s="1477">
        <v>1872.4358457367621</v>
      </c>
      <c r="J18" s="1477">
        <v>-521.49556937311002</v>
      </c>
      <c r="K18" s="1463">
        <v>289.71602429000001</v>
      </c>
      <c r="L18" s="1477">
        <v>-263.72824340999972</v>
      </c>
      <c r="M18" s="1463">
        <v>8037.3126473724597</v>
      </c>
      <c r="N18" s="1463">
        <v>1282.5727735400001</v>
      </c>
      <c r="O18" s="1477">
        <v>-951.41337971412361</v>
      </c>
      <c r="P18" s="1463">
        <v>384.49902806827902</v>
      </c>
      <c r="Q18" s="1468">
        <v>70.717067920000076</v>
      </c>
      <c r="R18" s="1463">
        <v>0</v>
      </c>
      <c r="S18" s="1479">
        <v>-190.87070108000034</v>
      </c>
      <c r="T18" s="1463">
        <v>440.65262084999301</v>
      </c>
      <c r="U18" s="1463">
        <v>9536.8552455405279</v>
      </c>
      <c r="V18" s="1463">
        <v>326.78667150676</v>
      </c>
      <c r="W18" s="1463">
        <v>3.409540140001297</v>
      </c>
      <c r="X18" s="825">
        <v>46360.360238565489</v>
      </c>
      <c r="Y18" s="826">
        <v>174.96857902854006</v>
      </c>
      <c r="Z18" s="825">
        <v>46535.328817594025</v>
      </c>
    </row>
    <row r="19" spans="1:26" s="1350" customFormat="1" ht="18.75">
      <c r="A19" s="966" t="s">
        <v>424</v>
      </c>
      <c r="B19" s="1463">
        <v>0</v>
      </c>
      <c r="C19" s="1463">
        <v>169.90067819000001</v>
      </c>
      <c r="D19" s="1463">
        <v>1.2611486699999999</v>
      </c>
      <c r="E19" s="1463">
        <v>76.936209779999999</v>
      </c>
      <c r="F19" s="1463">
        <v>111.10020025000001</v>
      </c>
      <c r="G19" s="1463">
        <v>0.19179172</v>
      </c>
      <c r="H19" s="1463">
        <v>0.40256293999999998</v>
      </c>
      <c r="I19" s="1463">
        <v>205.00373089999997</v>
      </c>
      <c r="J19" s="1463">
        <v>1.8174325</v>
      </c>
      <c r="K19" s="1463">
        <v>38.199872790000001</v>
      </c>
      <c r="L19" s="1463">
        <v>6.7068006699999998</v>
      </c>
      <c r="M19" s="1463">
        <v>71.2448318</v>
      </c>
      <c r="N19" s="1463">
        <v>219.08506062000001</v>
      </c>
      <c r="O19" s="1463">
        <v>0.78286658999999992</v>
      </c>
      <c r="P19" s="1463">
        <v>68.689833069999992</v>
      </c>
      <c r="Q19" s="1468">
        <v>6.4702960100000002</v>
      </c>
      <c r="R19" s="1463">
        <v>0</v>
      </c>
      <c r="S19" s="1035">
        <v>16.811434049999999</v>
      </c>
      <c r="T19" s="1463">
        <v>10.584738679999999</v>
      </c>
      <c r="U19" s="1463">
        <v>270.57069272000001</v>
      </c>
      <c r="V19" s="1463">
        <v>32.845050059999998</v>
      </c>
      <c r="W19" s="1463">
        <v>4.0576073500000005</v>
      </c>
      <c r="X19" s="825">
        <v>1312.6628393599999</v>
      </c>
      <c r="Y19" s="826">
        <v>5.5362376799999993</v>
      </c>
      <c r="Z19" s="825">
        <v>1318.1990770399998</v>
      </c>
    </row>
    <row r="20" spans="1:26" s="1350" customFormat="1" ht="18.75">
      <c r="A20" s="972" t="s">
        <v>425</v>
      </c>
      <c r="B20" s="1464">
        <v>0.18854114999999999</v>
      </c>
      <c r="C20" s="1464">
        <v>33.644057420000003</v>
      </c>
      <c r="D20" s="1464">
        <v>33.940392369999998</v>
      </c>
      <c r="E20" s="1464">
        <v>8.9519324299999994</v>
      </c>
      <c r="F20" s="1464">
        <v>0</v>
      </c>
      <c r="G20" s="1464">
        <v>0</v>
      </c>
      <c r="H20" s="1464">
        <v>0.28276259999999998</v>
      </c>
      <c r="I20" s="1464">
        <v>238.92129251</v>
      </c>
      <c r="J20" s="1464">
        <v>0</v>
      </c>
      <c r="K20" s="1464">
        <v>2.1909999999999998E-3</v>
      </c>
      <c r="L20" s="1464">
        <v>0</v>
      </c>
      <c r="M20" s="1464">
        <v>0</v>
      </c>
      <c r="N20" s="1464">
        <v>49.98818481</v>
      </c>
      <c r="O20" s="1464">
        <v>0.70874464000000004</v>
      </c>
      <c r="P20" s="1464">
        <v>0</v>
      </c>
      <c r="Q20" s="1492">
        <v>-1.78552</v>
      </c>
      <c r="R20" s="1463">
        <v>0</v>
      </c>
      <c r="S20" s="1490">
        <v>0</v>
      </c>
      <c r="T20" s="1464">
        <v>0</v>
      </c>
      <c r="U20" s="1464">
        <v>94.125865840000003</v>
      </c>
      <c r="V20" s="1464">
        <v>32.287888539999997</v>
      </c>
      <c r="W20" s="1464">
        <v>0</v>
      </c>
      <c r="X20" s="837">
        <v>491.25633331</v>
      </c>
      <c r="Y20" s="969">
        <v>0</v>
      </c>
      <c r="Z20" s="837">
        <v>491.25633331</v>
      </c>
    </row>
    <row r="21" spans="1:26" s="1350" customFormat="1" ht="18.75">
      <c r="A21" s="973" t="s">
        <v>426</v>
      </c>
      <c r="B21" s="1465">
        <v>136.05326326980148</v>
      </c>
      <c r="C21" s="1465">
        <v>20514.229022427262</v>
      </c>
      <c r="D21" s="1491">
        <v>-130.05695215</v>
      </c>
      <c r="E21" s="1465">
        <v>4940.8503025209302</v>
      </c>
      <c r="F21" s="1465">
        <v>1042.1646428544016</v>
      </c>
      <c r="G21" s="1465">
        <v>36.947091035547295</v>
      </c>
      <c r="H21" s="1491">
        <v>-214.11471490000218</v>
      </c>
      <c r="I21" s="1491">
        <v>1838.518284126762</v>
      </c>
      <c r="J21" s="1491">
        <v>-519.67813687311002</v>
      </c>
      <c r="K21" s="1465">
        <v>327.91370608000005</v>
      </c>
      <c r="L21" s="1491">
        <v>-257.02144273999971</v>
      </c>
      <c r="M21" s="1465">
        <v>8108.5574791724594</v>
      </c>
      <c r="N21" s="1465">
        <v>1451.6696493500001</v>
      </c>
      <c r="O21" s="1491">
        <v>-951.33925776412354</v>
      </c>
      <c r="P21" s="1465">
        <v>453.18886113827898</v>
      </c>
      <c r="Q21" s="1465">
        <v>78.97288393000008</v>
      </c>
      <c r="R21" s="1465">
        <v>0</v>
      </c>
      <c r="S21" s="1491">
        <v>-174.05926703000034</v>
      </c>
      <c r="T21" s="1465">
        <v>451.237359529993</v>
      </c>
      <c r="U21" s="1465">
        <v>9713.3000724205285</v>
      </c>
      <c r="V21" s="1465">
        <v>327.34383302676002</v>
      </c>
      <c r="W21" s="1465">
        <v>7.4671474900012971</v>
      </c>
      <c r="X21" s="971">
        <v>47182.143826915497</v>
      </c>
      <c r="Y21" s="975">
        <v>180.50481670854006</v>
      </c>
      <c r="Z21" s="971">
        <v>47362.648643624038</v>
      </c>
    </row>
    <row r="22" spans="1:26" s="1376" customFormat="1" ht="47.25">
      <c r="A22" s="1374" t="s">
        <v>958</v>
      </c>
      <c r="B22" s="1491">
        <v>-8.5560702600000003</v>
      </c>
      <c r="C22" s="1491">
        <v>-858.56840999811197</v>
      </c>
      <c r="D22" s="1491">
        <v>-296.25721611999995</v>
      </c>
      <c r="E22" s="1491">
        <v>-822.97325534000004</v>
      </c>
      <c r="F22" s="1466">
        <v>713.91024046090001</v>
      </c>
      <c r="G22" s="1491">
        <v>-14.533995640000001</v>
      </c>
      <c r="H22" s="1491">
        <v>-1122.9637740399999</v>
      </c>
      <c r="I22" s="1491">
        <v>-547.13608181999973</v>
      </c>
      <c r="J22" s="1466">
        <v>15.143726750000029</v>
      </c>
      <c r="K22" s="1466">
        <v>2048.1960488200002</v>
      </c>
      <c r="L22" s="1491">
        <v>-22.195885879999999</v>
      </c>
      <c r="M22" s="1466">
        <v>1464.3589032199998</v>
      </c>
      <c r="N22" s="1491">
        <v>-253.97094131999995</v>
      </c>
      <c r="O22" s="1491">
        <v>-139.7976344599997</v>
      </c>
      <c r="P22" s="1466">
        <v>-184.26673028563016</v>
      </c>
      <c r="Q22" s="1466">
        <v>-83.060017079999994</v>
      </c>
      <c r="R22" s="1466">
        <v>0</v>
      </c>
      <c r="S22" s="1466">
        <v>-221.06783970999999</v>
      </c>
      <c r="T22" s="1466">
        <v>78.372019660000035</v>
      </c>
      <c r="U22" s="1466">
        <v>520.164095639999</v>
      </c>
      <c r="V22" s="1466">
        <v>129.47700543000002</v>
      </c>
      <c r="W22" s="1466">
        <v>35.491132810000011</v>
      </c>
      <c r="X22" s="971">
        <v>429.76532083715796</v>
      </c>
      <c r="Y22" s="1375">
        <v>-35.91511243544398</v>
      </c>
      <c r="Z22" s="971">
        <v>393.85020840171399</v>
      </c>
    </row>
    <row r="23" spans="1:26" s="1350" customFormat="1" ht="18.75">
      <c r="A23" s="966" t="s">
        <v>427</v>
      </c>
      <c r="B23" s="1463">
        <v>0</v>
      </c>
      <c r="C23" s="1477">
        <v>-235.42303983999099</v>
      </c>
      <c r="D23" s="1463">
        <v>2.7390363400001201</v>
      </c>
      <c r="E23" s="1463">
        <v>573.42870854</v>
      </c>
      <c r="F23" s="1463">
        <v>1035.9954943908999</v>
      </c>
      <c r="G23" s="1477">
        <v>-7.0372917099999999</v>
      </c>
      <c r="H23" s="1477">
        <v>-40.874861939999938</v>
      </c>
      <c r="I23" s="1463">
        <v>1730.6017598500002</v>
      </c>
      <c r="J23" s="1463">
        <v>14.078418789999999</v>
      </c>
      <c r="K23" s="1463">
        <v>2180.6015175500002</v>
      </c>
      <c r="L23" s="1463">
        <v>7.5742520400000002</v>
      </c>
      <c r="M23" s="1463">
        <v>1820.0375193999998</v>
      </c>
      <c r="N23" s="1463">
        <v>152.41967837000001</v>
      </c>
      <c r="O23" s="1477">
        <v>-55.7171337099998</v>
      </c>
      <c r="P23" s="1463">
        <v>1078.6780175199999</v>
      </c>
      <c r="Q23" s="1468">
        <v>0.40968084999999871</v>
      </c>
      <c r="R23" s="1463">
        <v>0</v>
      </c>
      <c r="S23" s="1035">
        <v>-23.140310790000008</v>
      </c>
      <c r="T23" s="1463">
        <v>185.79004285000002</v>
      </c>
      <c r="U23" s="1463">
        <v>66.78346506999911</v>
      </c>
      <c r="V23" s="1463">
        <v>228.64444981</v>
      </c>
      <c r="W23" s="1463">
        <v>109.91545635000001</v>
      </c>
      <c r="X23" s="971">
        <v>8825.5048597309069</v>
      </c>
      <c r="Y23" s="826">
        <v>-7.6743654054439805</v>
      </c>
      <c r="Z23" s="971">
        <v>8817.8304943254625</v>
      </c>
    </row>
    <row r="24" spans="1:26" s="1350" customFormat="1" ht="18.75">
      <c r="A24" s="966" t="s">
        <v>428</v>
      </c>
      <c r="B24" s="1463">
        <v>0</v>
      </c>
      <c r="C24" s="1463">
        <v>0</v>
      </c>
      <c r="D24" s="1463">
        <v>0</v>
      </c>
      <c r="E24" s="1463">
        <v>0</v>
      </c>
      <c r="F24" s="1463">
        <v>0</v>
      </c>
      <c r="G24" s="1463">
        <v>0</v>
      </c>
      <c r="H24" s="1463">
        <v>0</v>
      </c>
      <c r="I24" s="1463">
        <v>0</v>
      </c>
      <c r="J24" s="1463">
        <v>0</v>
      </c>
      <c r="K24" s="1463">
        <v>0</v>
      </c>
      <c r="L24" s="1463">
        <v>0</v>
      </c>
      <c r="M24" s="1463">
        <v>0</v>
      </c>
      <c r="N24" s="1463">
        <v>0</v>
      </c>
      <c r="O24" s="1463">
        <v>0</v>
      </c>
      <c r="P24" s="1463">
        <v>0</v>
      </c>
      <c r="Q24" s="1468">
        <v>0</v>
      </c>
      <c r="R24" s="1463">
        <v>0</v>
      </c>
      <c r="S24" s="1035">
        <v>0</v>
      </c>
      <c r="T24" s="1463">
        <v>0</v>
      </c>
      <c r="U24" s="1463">
        <v>0</v>
      </c>
      <c r="V24" s="1463">
        <v>0</v>
      </c>
      <c r="W24" s="1463">
        <v>0</v>
      </c>
      <c r="X24" s="971">
        <v>0</v>
      </c>
      <c r="Y24" s="826">
        <v>0</v>
      </c>
      <c r="Z24" s="971">
        <v>0</v>
      </c>
    </row>
    <row r="25" spans="1:26" s="1350" customFormat="1" ht="22.5" customHeight="1">
      <c r="A25" s="966" t="s">
        <v>886</v>
      </c>
      <c r="B25" s="1463">
        <v>8.5560702600000003</v>
      </c>
      <c r="C25" s="1477">
        <v>-167.99323685186999</v>
      </c>
      <c r="D25" s="1463">
        <v>243.37950721000001</v>
      </c>
      <c r="E25" s="1463">
        <v>1364.0545561700001</v>
      </c>
      <c r="F25" s="1463">
        <v>338.99745495999997</v>
      </c>
      <c r="G25" s="1463">
        <v>7.4967039299999998</v>
      </c>
      <c r="H25" s="1463">
        <v>1082.0980206199999</v>
      </c>
      <c r="I25" s="1477">
        <v>2261.9592304299999</v>
      </c>
      <c r="J25" s="1463">
        <v>0</v>
      </c>
      <c r="K25" s="1463">
        <v>132.40546873</v>
      </c>
      <c r="L25" s="1463">
        <v>0.13948902999999999</v>
      </c>
      <c r="M25" s="1463">
        <v>424.31821055</v>
      </c>
      <c r="N25" s="1463">
        <v>413.09232677999995</v>
      </c>
      <c r="O25" s="1463">
        <v>84.080500749999899</v>
      </c>
      <c r="P25" s="1463">
        <v>1342.23698094563</v>
      </c>
      <c r="Q25" s="1468">
        <v>65.423648880000002</v>
      </c>
      <c r="R25" s="1463">
        <v>0</v>
      </c>
      <c r="S25" s="1035">
        <v>73.101790709999989</v>
      </c>
      <c r="T25" s="1463">
        <v>61.694662349999994</v>
      </c>
      <c r="U25" s="1463">
        <v>263.07106623999999</v>
      </c>
      <c r="V25" s="1463">
        <v>0.44374365000000004</v>
      </c>
      <c r="W25" s="1463">
        <v>74.424323540000003</v>
      </c>
      <c r="X25" s="971">
        <v>8072.9805188837599</v>
      </c>
      <c r="Y25" s="826">
        <v>24.02713627</v>
      </c>
      <c r="Z25" s="971">
        <v>8097.0076551537595</v>
      </c>
    </row>
    <row r="26" spans="1:26" s="1350" customFormat="1" ht="22.5" customHeight="1">
      <c r="A26" s="966" t="s">
        <v>887</v>
      </c>
      <c r="B26" s="1463">
        <v>0</v>
      </c>
      <c r="C26" s="1463">
        <v>0</v>
      </c>
      <c r="D26" s="1463"/>
      <c r="E26" s="1463">
        <v>0</v>
      </c>
      <c r="F26" s="1463">
        <v>0</v>
      </c>
      <c r="G26" s="1463">
        <v>0</v>
      </c>
      <c r="H26" s="1463">
        <v>0</v>
      </c>
      <c r="I26" s="1463">
        <v>0</v>
      </c>
      <c r="J26" s="1463">
        <v>0</v>
      </c>
      <c r="K26" s="1463">
        <v>0</v>
      </c>
      <c r="L26" s="1463">
        <v>0</v>
      </c>
      <c r="M26" s="1463">
        <v>0</v>
      </c>
      <c r="N26" s="1463">
        <v>0</v>
      </c>
      <c r="O26" s="1463">
        <v>0</v>
      </c>
      <c r="P26" s="1463">
        <v>0</v>
      </c>
      <c r="Q26" s="1468">
        <v>0</v>
      </c>
      <c r="R26" s="1463">
        <v>0</v>
      </c>
      <c r="S26" s="1035">
        <v>0</v>
      </c>
      <c r="T26" s="1463">
        <v>0</v>
      </c>
      <c r="U26" s="1463">
        <v>-0.12862154000000001</v>
      </c>
      <c r="V26" s="1463">
        <v>0</v>
      </c>
      <c r="W26" s="1463">
        <v>0</v>
      </c>
      <c r="X26" s="971">
        <v>-0.12862154000000001</v>
      </c>
      <c r="Y26" s="826">
        <v>2.7733339400000001</v>
      </c>
      <c r="Z26" s="971">
        <v>2.6447124</v>
      </c>
    </row>
    <row r="27" spans="1:26" s="1350" customFormat="1" ht="22.5" customHeight="1">
      <c r="A27" s="966" t="s">
        <v>888</v>
      </c>
      <c r="B27" s="1463">
        <v>0</v>
      </c>
      <c r="C27" s="1477">
        <v>-791.13860700999101</v>
      </c>
      <c r="D27" s="1463">
        <v>-55.616745250000093</v>
      </c>
      <c r="E27" s="1477">
        <v>-32.347407709999999</v>
      </c>
      <c r="F27" s="1463">
        <v>16.912201030000045</v>
      </c>
      <c r="G27" s="1463">
        <v>0</v>
      </c>
      <c r="H27" s="1463">
        <v>9.1085200000000002E-3</v>
      </c>
      <c r="I27" s="1463">
        <v>-15.77861124</v>
      </c>
      <c r="J27" s="1463">
        <v>1.0653079600000299</v>
      </c>
      <c r="K27" s="1463">
        <v>0</v>
      </c>
      <c r="L27" s="1477">
        <v>-29.63064889</v>
      </c>
      <c r="M27" s="1463">
        <v>68.639594369999983</v>
      </c>
      <c r="N27" s="1463">
        <v>6.7017070900000002</v>
      </c>
      <c r="O27" s="1463">
        <v>0</v>
      </c>
      <c r="P27" s="1463">
        <v>79.292233139999894</v>
      </c>
      <c r="Q27" s="1468">
        <v>-18.046049050000001</v>
      </c>
      <c r="R27" s="1463">
        <v>0</v>
      </c>
      <c r="S27" s="1035">
        <v>-124.82573821</v>
      </c>
      <c r="T27" s="1463">
        <v>-45.723360840000005</v>
      </c>
      <c r="U27" s="1463">
        <v>716.32307526999989</v>
      </c>
      <c r="V27" s="1463">
        <v>-98.723700730000004</v>
      </c>
      <c r="W27" s="1463">
        <v>0</v>
      </c>
      <c r="X27" s="971">
        <v>-322.88764154999137</v>
      </c>
      <c r="Y27" s="826">
        <v>-1.44027682</v>
      </c>
      <c r="Z27" s="971">
        <v>-324.32791836999138</v>
      </c>
    </row>
    <row r="28" spans="1:26" s="1350" customFormat="1" ht="18.75">
      <c r="A28" s="966" t="s">
        <v>878</v>
      </c>
      <c r="B28" s="1463">
        <v>0</v>
      </c>
      <c r="C28" s="1463">
        <v>0</v>
      </c>
      <c r="D28" s="1463">
        <v>0</v>
      </c>
      <c r="E28" s="1463">
        <v>0</v>
      </c>
      <c r="F28" s="1463">
        <v>0</v>
      </c>
      <c r="G28" s="1463">
        <v>0</v>
      </c>
      <c r="H28" s="1463">
        <v>0</v>
      </c>
      <c r="I28" s="1463">
        <v>0</v>
      </c>
      <c r="J28" s="1463">
        <v>0</v>
      </c>
      <c r="K28" s="1463">
        <v>0</v>
      </c>
      <c r="L28" s="1463">
        <v>0</v>
      </c>
      <c r="M28" s="1463">
        <v>0</v>
      </c>
      <c r="N28" s="1463">
        <v>0</v>
      </c>
      <c r="O28" s="1463">
        <v>0</v>
      </c>
      <c r="P28" s="1463">
        <v>0</v>
      </c>
      <c r="Q28" s="1468">
        <v>0</v>
      </c>
      <c r="R28" s="1463">
        <v>0</v>
      </c>
      <c r="S28" s="1035">
        <v>-124.82573821</v>
      </c>
      <c r="T28" s="1463">
        <v>0</v>
      </c>
      <c r="U28" s="1463">
        <v>0</v>
      </c>
      <c r="V28" s="1463">
        <v>0</v>
      </c>
      <c r="W28" s="1463">
        <v>0</v>
      </c>
      <c r="X28" s="971">
        <v>-124.82573821</v>
      </c>
      <c r="Y28" s="826">
        <v>0</v>
      </c>
      <c r="Z28" s="971">
        <v>-124.82573821</v>
      </c>
    </row>
    <row r="29" spans="1:26" s="1350" customFormat="1" ht="18.75">
      <c r="A29" s="966" t="s">
        <v>889</v>
      </c>
      <c r="B29" s="1463">
        <v>0</v>
      </c>
      <c r="C29" s="1463">
        <v>0</v>
      </c>
      <c r="D29" s="1463">
        <v>2.1399000000000001E-2</v>
      </c>
      <c r="E29" s="1463">
        <v>0</v>
      </c>
      <c r="F29" s="1463">
        <v>0</v>
      </c>
      <c r="G29" s="1463">
        <v>0</v>
      </c>
      <c r="H29" s="1463">
        <v>0</v>
      </c>
      <c r="I29" s="1463">
        <v>0</v>
      </c>
      <c r="J29" s="1463">
        <v>0</v>
      </c>
      <c r="K29" s="1463">
        <v>0</v>
      </c>
      <c r="L29" s="1463">
        <v>0</v>
      </c>
      <c r="M29" s="1463">
        <v>0</v>
      </c>
      <c r="N29" s="1463">
        <v>152.57072927999999</v>
      </c>
      <c r="O29" s="1463">
        <v>0</v>
      </c>
      <c r="P29" s="1463">
        <v>0</v>
      </c>
      <c r="Q29" s="1468">
        <v>0</v>
      </c>
      <c r="R29" s="1463">
        <v>0</v>
      </c>
      <c r="S29" s="1035">
        <v>0</v>
      </c>
      <c r="T29" s="1463">
        <v>0</v>
      </c>
      <c r="U29" s="1463">
        <v>0</v>
      </c>
      <c r="V29" s="1463">
        <v>0</v>
      </c>
      <c r="W29" s="1463">
        <v>0</v>
      </c>
      <c r="X29" s="971">
        <v>152.59212828</v>
      </c>
      <c r="Y29" s="826">
        <v>0</v>
      </c>
      <c r="Z29" s="971">
        <v>152.59212828</v>
      </c>
    </row>
    <row r="30" spans="1:26" s="1350" customFormat="1" ht="18.75">
      <c r="A30" s="966" t="s">
        <v>890</v>
      </c>
      <c r="B30" s="1477">
        <v>-0.29133478999999995</v>
      </c>
      <c r="C30" s="1463">
        <v>41.552236869999994</v>
      </c>
      <c r="D30" s="1463">
        <v>-4.7303690000000002E-2</v>
      </c>
      <c r="E30" s="1463">
        <v>3.99914032000023</v>
      </c>
      <c r="F30" s="1463">
        <v>112.75103300000001</v>
      </c>
      <c r="G30" s="1463">
        <v>0</v>
      </c>
      <c r="H30" s="1463">
        <v>0</v>
      </c>
      <c r="I30" s="1463">
        <v>645.75747864999994</v>
      </c>
      <c r="J30" s="1477">
        <v>-3.4112330000000002</v>
      </c>
      <c r="K30" s="1463">
        <v>9.7795247700000001</v>
      </c>
      <c r="L30" s="1463">
        <v>2.21933435</v>
      </c>
      <c r="M30" s="1463">
        <v>0</v>
      </c>
      <c r="N30" s="1463">
        <v>0</v>
      </c>
      <c r="O30" s="1463">
        <v>0</v>
      </c>
      <c r="P30" s="1463">
        <v>44.834019390000002</v>
      </c>
      <c r="Q30" s="1468">
        <v>0</v>
      </c>
      <c r="R30" s="1463">
        <v>0</v>
      </c>
      <c r="S30" s="1035">
        <v>0</v>
      </c>
      <c r="T30" s="1477">
        <v>-5.31261282</v>
      </c>
      <c r="U30" s="1477">
        <v>-562.41583462999995</v>
      </c>
      <c r="V30" s="1463">
        <v>0</v>
      </c>
      <c r="W30" s="1477">
        <v>-0.11082857999999998</v>
      </c>
      <c r="X30" s="1476">
        <v>289.30361984000012</v>
      </c>
      <c r="Y30" s="826">
        <v>7.2676130000000005E-2</v>
      </c>
      <c r="Z30" s="1476">
        <v>289.37629597000011</v>
      </c>
    </row>
    <row r="31" spans="1:26" s="1350" customFormat="1" ht="18.75">
      <c r="A31" s="966" t="s">
        <v>881</v>
      </c>
      <c r="B31" s="1463">
        <v>0</v>
      </c>
      <c r="C31" s="1463">
        <v>0</v>
      </c>
      <c r="D31" s="1463">
        <v>0</v>
      </c>
      <c r="E31" s="1463">
        <v>0</v>
      </c>
      <c r="F31" s="1463">
        <v>0</v>
      </c>
      <c r="G31" s="1463">
        <v>0</v>
      </c>
      <c r="H31" s="1463">
        <v>0</v>
      </c>
      <c r="I31" s="1463">
        <v>-129.99330285000002</v>
      </c>
      <c r="J31" s="1463">
        <v>0</v>
      </c>
      <c r="K31" s="1477">
        <v>-153.6009292</v>
      </c>
      <c r="L31" s="1463">
        <v>0</v>
      </c>
      <c r="M31" s="1463">
        <v>356.59574225</v>
      </c>
      <c r="N31" s="1463">
        <v>0</v>
      </c>
      <c r="O31" s="1463">
        <v>0</v>
      </c>
      <c r="P31" s="1463">
        <v>0</v>
      </c>
      <c r="Q31" s="1468">
        <v>0</v>
      </c>
      <c r="R31" s="1463">
        <v>0</v>
      </c>
      <c r="S31" s="1035">
        <v>0</v>
      </c>
      <c r="T31" s="1477">
        <v>-5.0541451299999949</v>
      </c>
      <c r="U31" s="1463">
        <v>0</v>
      </c>
      <c r="V31" s="1463">
        <v>0</v>
      </c>
      <c r="W31" s="1463">
        <v>0</v>
      </c>
      <c r="X31" s="971">
        <v>67.947365069999989</v>
      </c>
      <c r="Y31" s="826">
        <v>0</v>
      </c>
      <c r="Z31" s="971">
        <v>67.947365069999989</v>
      </c>
    </row>
    <row r="32" spans="1:26" s="1350" customFormat="1" ht="18.75">
      <c r="A32" s="966" t="s">
        <v>891</v>
      </c>
      <c r="B32" s="1463"/>
      <c r="C32" s="1477">
        <v>-2344.8936620899804</v>
      </c>
      <c r="D32" s="1463">
        <v>0</v>
      </c>
      <c r="E32" s="1463">
        <v>0</v>
      </c>
      <c r="F32" s="1463"/>
      <c r="G32" s="1463">
        <v>0</v>
      </c>
      <c r="H32" s="1463"/>
      <c r="I32" s="1463">
        <v>0</v>
      </c>
      <c r="J32" s="1463"/>
      <c r="K32" s="1463"/>
      <c r="L32" s="1463"/>
      <c r="M32" s="1463"/>
      <c r="N32" s="1463"/>
      <c r="O32" s="1463"/>
      <c r="P32" s="1463"/>
      <c r="Q32" s="1468"/>
      <c r="R32" s="1463">
        <v>0</v>
      </c>
      <c r="S32" s="1035">
        <v>0</v>
      </c>
      <c r="T32" s="1463"/>
      <c r="U32" s="1463"/>
      <c r="V32" s="1463"/>
      <c r="W32" s="1463"/>
      <c r="X32" s="1476">
        <v>-2344.8936620899804</v>
      </c>
      <c r="Y32" s="826"/>
      <c r="Z32" s="1476">
        <v>-2344.8936620899804</v>
      </c>
    </row>
    <row r="33" spans="1:26" s="1350" customFormat="1" ht="31.5">
      <c r="A33" s="974" t="s">
        <v>892</v>
      </c>
      <c r="B33" s="1463">
        <v>11.322611199999999</v>
      </c>
      <c r="C33" s="1463">
        <v>240.51466285000001</v>
      </c>
      <c r="D33" s="1463">
        <v>3.19049519</v>
      </c>
      <c r="E33" s="1463">
        <v>55.863233399999999</v>
      </c>
      <c r="F33" s="1463">
        <v>60.541904760000001</v>
      </c>
      <c r="G33" s="1463">
        <v>0.28543765000000004</v>
      </c>
      <c r="H33" s="1463">
        <v>8.4394381599999999</v>
      </c>
      <c r="I33" s="1463">
        <v>142.88887825999998</v>
      </c>
      <c r="J33" s="1463">
        <v>13.420424179999999</v>
      </c>
      <c r="K33" s="1463">
        <v>99.148071860000002</v>
      </c>
      <c r="L33" s="1463">
        <v>0.48154546000000004</v>
      </c>
      <c r="M33" s="1463">
        <v>127.01069104000001</v>
      </c>
      <c r="N33" s="1463">
        <v>24.812745940000003</v>
      </c>
      <c r="O33" s="1463">
        <v>7.4972239099999998</v>
      </c>
      <c r="P33" s="1463">
        <v>41.685943710000004</v>
      </c>
      <c r="Q33" s="1468">
        <v>0.77632959999999995</v>
      </c>
      <c r="R33" s="1463">
        <v>0</v>
      </c>
      <c r="S33" s="1035">
        <v>0.80854985999999995</v>
      </c>
      <c r="T33" s="1463">
        <v>13.910067679999999</v>
      </c>
      <c r="U33" s="1463">
        <v>159.15327761</v>
      </c>
      <c r="V33" s="1463">
        <v>15.197221880000001</v>
      </c>
      <c r="W33" s="1463">
        <v>8.3966089700000008</v>
      </c>
      <c r="X33" s="971">
        <v>1035.3453631699999</v>
      </c>
      <c r="Y33" s="826">
        <v>4.6705406799999993</v>
      </c>
      <c r="Z33" s="971">
        <v>1040.0159038499999</v>
      </c>
    </row>
    <row r="34" spans="1:26" s="1350" customFormat="1" ht="18.75">
      <c r="A34" s="966" t="s">
        <v>893</v>
      </c>
      <c r="B34" s="1463">
        <v>6.2409704599999998</v>
      </c>
      <c r="C34" s="1463">
        <v>144.42350069</v>
      </c>
      <c r="D34" s="1463">
        <v>1.8057696599999999</v>
      </c>
      <c r="E34" s="1463">
        <v>31.473782120000003</v>
      </c>
      <c r="F34" s="1463">
        <v>34.744686479999999</v>
      </c>
      <c r="G34" s="1463">
        <v>0</v>
      </c>
      <c r="H34" s="1463">
        <v>5.3319396699999997</v>
      </c>
      <c r="I34" s="1463">
        <v>80.373487650000001</v>
      </c>
      <c r="J34" s="1463">
        <v>8.0986126699999996</v>
      </c>
      <c r="K34" s="1463">
        <v>54.648783170000002</v>
      </c>
      <c r="L34" s="1463">
        <v>0.28242475</v>
      </c>
      <c r="M34" s="1463">
        <v>75.261958879999995</v>
      </c>
      <c r="N34" s="1463">
        <v>14.359061029999999</v>
      </c>
      <c r="O34" s="1463">
        <v>3.5322049799999999</v>
      </c>
      <c r="P34" s="1463">
        <v>24.31245221</v>
      </c>
      <c r="Q34" s="1468">
        <v>0.49521346999999999</v>
      </c>
      <c r="R34" s="1463">
        <v>0</v>
      </c>
      <c r="S34" s="1035">
        <v>0.46224213000000003</v>
      </c>
      <c r="T34" s="1463">
        <v>8.34478936</v>
      </c>
      <c r="U34" s="1463">
        <v>91.292380260000002</v>
      </c>
      <c r="V34" s="1463">
        <v>8.5371346300000006</v>
      </c>
      <c r="W34" s="1463">
        <v>4.4058785499999997</v>
      </c>
      <c r="X34" s="971">
        <v>598.4272728200001</v>
      </c>
      <c r="Y34" s="826">
        <v>0</v>
      </c>
      <c r="Z34" s="971">
        <v>598.4272728200001</v>
      </c>
    </row>
    <row r="35" spans="1:26" s="1371" customFormat="1" ht="31.5">
      <c r="A35" s="1366" t="s">
        <v>896</v>
      </c>
      <c r="B35" s="1367">
        <v>109.64227655980149</v>
      </c>
      <c r="C35" s="1367">
        <v>16967.381023669168</v>
      </c>
      <c r="D35" s="1488">
        <v>-431.33633780999997</v>
      </c>
      <c r="E35" s="1367">
        <v>4034.5391719809304</v>
      </c>
      <c r="F35" s="1367">
        <v>1773.5393250753016</v>
      </c>
      <c r="G35" s="1367">
        <v>22.1276577455473</v>
      </c>
      <c r="H35" s="1488">
        <v>-1350.8498667700023</v>
      </c>
      <c r="I35" s="1488">
        <v>1583.8840121967623</v>
      </c>
      <c r="J35" s="1488">
        <v>-529.46467997310992</v>
      </c>
      <c r="K35" s="1367">
        <v>2078.4914954400001</v>
      </c>
      <c r="L35" s="1488">
        <v>-277.76196447999973</v>
      </c>
      <c r="M35" s="1367">
        <v>9727.2394747224571</v>
      </c>
      <c r="N35" s="1367">
        <v>1311.09763034</v>
      </c>
      <c r="O35" s="1488">
        <v>-1102.1663211141231</v>
      </c>
      <c r="P35" s="1367">
        <v>247.75775432264879</v>
      </c>
      <c r="Q35" s="1488">
        <v>-5.3586762199999223</v>
      </c>
      <c r="R35" s="1467">
        <v>0</v>
      </c>
      <c r="S35" s="1488">
        <v>-521.22363694000035</v>
      </c>
      <c r="T35" s="1367">
        <v>496.9877641999928</v>
      </c>
      <c r="U35" s="1367">
        <v>9420.602675560529</v>
      </c>
      <c r="V35" s="1367">
        <v>433.08648194675999</v>
      </c>
      <c r="W35" s="1367">
        <v>30.044964200001299</v>
      </c>
      <c r="X35" s="1368">
        <v>44018.260224652666</v>
      </c>
      <c r="Y35" s="1367">
        <v>139.99183972309609</v>
      </c>
      <c r="Z35" s="1368">
        <v>44158.25206437576</v>
      </c>
    </row>
    <row r="36" spans="1:26" s="1350" customFormat="1" ht="18.75">
      <c r="A36" s="972" t="s">
        <v>894</v>
      </c>
      <c r="B36" s="969">
        <v>24.28840812</v>
      </c>
      <c r="C36" s="969">
        <v>3400.7688401</v>
      </c>
      <c r="D36" s="1486">
        <v>-57.500356409999995</v>
      </c>
      <c r="E36" s="969">
        <v>751.43456588000004</v>
      </c>
      <c r="F36" s="969">
        <v>152.92367325000001</v>
      </c>
      <c r="G36" s="969">
        <v>3.1416373799999997</v>
      </c>
      <c r="H36" s="1486">
        <v>-286.54277644999996</v>
      </c>
      <c r="I36" s="969">
        <v>140.63212659000001</v>
      </c>
      <c r="J36" s="1486">
        <v>-0.78161864000000003</v>
      </c>
      <c r="K36" s="969">
        <v>360.14898876999996</v>
      </c>
      <c r="L36" s="1486">
        <v>-5.9261297800000001</v>
      </c>
      <c r="M36" s="969">
        <v>1844.02368632452</v>
      </c>
      <c r="N36" s="969">
        <v>262.12837503000003</v>
      </c>
      <c r="O36" s="969">
        <v>22.321193780000002</v>
      </c>
      <c r="P36" s="969">
        <v>81.730538449999997</v>
      </c>
      <c r="Q36" s="1487">
        <v>-21.69592724</v>
      </c>
      <c r="R36" s="1463">
        <v>0</v>
      </c>
      <c r="S36" s="1489">
        <v>-13.74984175</v>
      </c>
      <c r="T36" s="969">
        <v>106.22388083</v>
      </c>
      <c r="U36" s="969">
        <v>1892.5892015699999</v>
      </c>
      <c r="V36" s="969">
        <v>80.954631390000003</v>
      </c>
      <c r="W36" s="1486">
        <v>-0.76757418999999993</v>
      </c>
      <c r="X36" s="971">
        <v>8736.3455230045183</v>
      </c>
      <c r="Y36" s="969">
        <v>20.6341441</v>
      </c>
      <c r="Z36" s="971">
        <v>8756.9796671045187</v>
      </c>
    </row>
    <row r="37" spans="1:26" s="1350" customFormat="1" ht="18.75">
      <c r="A37" s="970" t="s">
        <v>895</v>
      </c>
      <c r="B37" s="975">
        <v>85.353868439801488</v>
      </c>
      <c r="C37" s="975">
        <v>13566.612183569168</v>
      </c>
      <c r="D37" s="975">
        <v>-373.83598139999998</v>
      </c>
      <c r="E37" s="975">
        <v>3283.1046061009301</v>
      </c>
      <c r="F37" s="975">
        <v>1620.6156518253015</v>
      </c>
      <c r="G37" s="975">
        <v>18.986020365547301</v>
      </c>
      <c r="H37" s="1473">
        <v>-1064.3070903200023</v>
      </c>
      <c r="I37" s="1473">
        <v>1443.2518856067622</v>
      </c>
      <c r="J37" s="1473">
        <v>-528.68306133310989</v>
      </c>
      <c r="K37" s="975">
        <v>1718.3425066700001</v>
      </c>
      <c r="L37" s="1473">
        <v>-271.83583469999974</v>
      </c>
      <c r="M37" s="975">
        <v>7883.2157883979371</v>
      </c>
      <c r="N37" s="975">
        <v>1048.9692553099999</v>
      </c>
      <c r="O37" s="1473">
        <v>-1124.487514894123</v>
      </c>
      <c r="P37" s="975">
        <v>166.02721587264881</v>
      </c>
      <c r="Q37" s="975">
        <v>16.337251020000078</v>
      </c>
      <c r="R37" s="1465">
        <v>0</v>
      </c>
      <c r="S37" s="1473">
        <v>-507.47379519000037</v>
      </c>
      <c r="T37" s="975">
        <v>390.76388336999281</v>
      </c>
      <c r="U37" s="975">
        <v>7528.0134739905288</v>
      </c>
      <c r="V37" s="975">
        <v>352.13185055676001</v>
      </c>
      <c r="W37" s="975">
        <v>30.812538390001301</v>
      </c>
      <c r="X37" s="821">
        <v>35281.914701648144</v>
      </c>
      <c r="Y37" s="975">
        <v>119.35769562309609</v>
      </c>
      <c r="Z37" s="971">
        <v>35401.272397271241</v>
      </c>
    </row>
    <row r="38" spans="1:26" s="1350" customFormat="1" ht="17.25">
      <c r="A38" s="966" t="s">
        <v>429</v>
      </c>
      <c r="B38" s="826"/>
      <c r="C38" s="826">
        <v>0</v>
      </c>
      <c r="D38" s="826"/>
      <c r="E38" s="826"/>
      <c r="F38" s="826"/>
      <c r="G38" s="826"/>
      <c r="H38" s="826"/>
      <c r="I38" s="826">
        <v>0</v>
      </c>
      <c r="J38" s="826"/>
      <c r="K38" s="826"/>
      <c r="L38" s="826"/>
      <c r="M38" s="826"/>
      <c r="N38" s="826"/>
      <c r="O38" s="826"/>
      <c r="P38" s="826"/>
      <c r="Q38" s="967"/>
      <c r="R38" s="967"/>
      <c r="S38" s="1470"/>
      <c r="T38" s="826"/>
      <c r="U38" s="826"/>
      <c r="V38" s="826"/>
      <c r="W38" s="967"/>
      <c r="X38" s="821">
        <v>0</v>
      </c>
      <c r="Y38" s="968"/>
      <c r="Z38" s="971">
        <v>0</v>
      </c>
    </row>
    <row r="39" spans="1:26" s="1350" customFormat="1" ht="18.75">
      <c r="A39" s="966" t="s">
        <v>897</v>
      </c>
      <c r="B39" s="1463">
        <v>0</v>
      </c>
      <c r="C39" s="1469">
        <v>-8511.0665644379405</v>
      </c>
      <c r="D39" s="1463">
        <v>0</v>
      </c>
      <c r="E39" s="1463">
        <v>0</v>
      </c>
      <c r="F39" s="1463">
        <v>0</v>
      </c>
      <c r="G39" s="1463">
        <v>0</v>
      </c>
      <c r="H39" s="1463">
        <v>0</v>
      </c>
      <c r="I39" s="1463"/>
      <c r="J39" s="1463">
        <v>0</v>
      </c>
      <c r="K39" s="1463">
        <v>0</v>
      </c>
      <c r="L39" s="1463">
        <v>0</v>
      </c>
      <c r="M39" s="1463">
        <v>0</v>
      </c>
      <c r="N39" s="1463">
        <v>0</v>
      </c>
      <c r="O39" s="1463">
        <v>0</v>
      </c>
      <c r="P39" s="1463">
        <v>0</v>
      </c>
      <c r="Q39" s="1463">
        <v>0</v>
      </c>
      <c r="R39" s="1463">
        <v>0</v>
      </c>
      <c r="S39" s="1463">
        <v>0</v>
      </c>
      <c r="T39" s="1463">
        <v>0</v>
      </c>
      <c r="U39" s="1463">
        <v>0</v>
      </c>
      <c r="V39" s="1463">
        <v>0</v>
      </c>
      <c r="W39" s="1468">
        <v>0</v>
      </c>
      <c r="X39" s="1480">
        <v>-8511.0665644379405</v>
      </c>
      <c r="Y39" s="1035">
        <v>0</v>
      </c>
      <c r="Z39" s="1476">
        <v>-8511.0665644379405</v>
      </c>
    </row>
    <row r="40" spans="1:26" s="1350" customFormat="1" ht="37.5" customHeight="1">
      <c r="A40" s="1351" t="s">
        <v>898</v>
      </c>
      <c r="B40" s="1469">
        <v>-168.27831022000001</v>
      </c>
      <c r="C40" s="1463">
        <v>0</v>
      </c>
      <c r="D40" s="1463">
        <v>0</v>
      </c>
      <c r="E40" s="826">
        <v>1382.494515285</v>
      </c>
      <c r="F40" s="826">
        <v>6040.0479452300006</v>
      </c>
      <c r="G40" s="1463">
        <v>0</v>
      </c>
      <c r="H40" s="1469">
        <v>-574.71796641000003</v>
      </c>
      <c r="I40" s="826">
        <v>764.16909522999458</v>
      </c>
      <c r="J40" s="1469">
        <v>-132.54426072800001</v>
      </c>
      <c r="K40" s="1469">
        <v>-1908.24815309</v>
      </c>
      <c r="L40" s="826">
        <v>14.36980365</v>
      </c>
      <c r="M40" s="1469">
        <v>-733.3153026600005</v>
      </c>
      <c r="N40" s="1469">
        <v>-665.76578877999998</v>
      </c>
      <c r="O40" s="1469">
        <v>-85.154959979202189</v>
      </c>
      <c r="P40" s="1469">
        <v>-1751.8945443616399</v>
      </c>
      <c r="Q40" s="1468">
        <v>0</v>
      </c>
      <c r="R40" s="1468">
        <v>0</v>
      </c>
      <c r="S40" s="1469">
        <v>-22.40286073</v>
      </c>
      <c r="T40" s="1469">
        <v>-286.55561732999894</v>
      </c>
      <c r="U40" s="826">
        <v>2046.7488175999999</v>
      </c>
      <c r="V40" s="1469">
        <v>-788.84457957000006</v>
      </c>
      <c r="W40" s="1478">
        <v>-505.30619952000006</v>
      </c>
      <c r="X40" s="825">
        <v>2624.8016336161527</v>
      </c>
      <c r="Y40" s="1035">
        <v>0</v>
      </c>
      <c r="Z40" s="971">
        <v>2624.8016336161527</v>
      </c>
    </row>
    <row r="41" spans="1:26" s="1350" customFormat="1" ht="28.5" customHeight="1">
      <c r="A41" s="974" t="s">
        <v>899</v>
      </c>
      <c r="B41" s="826">
        <v>0</v>
      </c>
      <c r="C41" s="1469">
        <v>-3922.4699373400003</v>
      </c>
      <c r="D41" s="1463">
        <v>0</v>
      </c>
      <c r="E41" s="1469">
        <v>-501.36836136360904</v>
      </c>
      <c r="F41" s="1469">
        <v>-383.88179935200014</v>
      </c>
      <c r="G41" s="1463">
        <v>0</v>
      </c>
      <c r="H41" s="1463">
        <v>0</v>
      </c>
      <c r="I41" s="826">
        <v>251.69972965000017</v>
      </c>
      <c r="J41" s="1463">
        <v>0</v>
      </c>
      <c r="K41" s="1469">
        <v>-1206.1889423299999</v>
      </c>
      <c r="L41" s="1463">
        <v>0</v>
      </c>
      <c r="M41" s="1469">
        <v>-3740.1722594241714</v>
      </c>
      <c r="N41" s="826">
        <v>1669.1332693699999</v>
      </c>
      <c r="O41" s="1463">
        <v>0</v>
      </c>
      <c r="P41" s="1463">
        <v>0</v>
      </c>
      <c r="Q41" s="1468">
        <v>0</v>
      </c>
      <c r="R41" s="1468">
        <v>0</v>
      </c>
      <c r="S41" s="1463">
        <v>0</v>
      </c>
      <c r="T41" s="1469">
        <v>-3.5391269799999998</v>
      </c>
      <c r="U41" s="1469">
        <v>-1065.4037693500004</v>
      </c>
      <c r="V41" s="1469">
        <v>-208.12587400000001</v>
      </c>
      <c r="W41" s="1468">
        <v>0</v>
      </c>
      <c r="X41" s="1480">
        <v>-9110.3170711197818</v>
      </c>
      <c r="Y41" s="1035">
        <v>0</v>
      </c>
      <c r="Z41" s="1476">
        <v>-9110.3170711197818</v>
      </c>
    </row>
    <row r="42" spans="1:26" s="1350" customFormat="1" ht="30" customHeight="1">
      <c r="A42" s="974" t="s">
        <v>900</v>
      </c>
      <c r="B42" s="1463">
        <v>0</v>
      </c>
      <c r="C42" s="1463">
        <v>0</v>
      </c>
      <c r="D42" s="1463">
        <v>0</v>
      </c>
      <c r="E42" s="1463">
        <v>0</v>
      </c>
      <c r="F42" s="1463">
        <v>0</v>
      </c>
      <c r="G42" s="1463">
        <v>0</v>
      </c>
      <c r="H42" s="1463">
        <v>0</v>
      </c>
      <c r="I42" s="1463">
        <v>0</v>
      </c>
      <c r="J42" s="1463">
        <v>0</v>
      </c>
      <c r="K42" s="1463">
        <v>0</v>
      </c>
      <c r="L42" s="1463">
        <v>0</v>
      </c>
      <c r="M42" s="1468">
        <v>0</v>
      </c>
      <c r="N42" s="1468">
        <v>0</v>
      </c>
      <c r="O42" s="1463">
        <v>0</v>
      </c>
      <c r="P42" s="1463">
        <v>0</v>
      </c>
      <c r="Q42" s="1468">
        <v>0</v>
      </c>
      <c r="R42" s="1468">
        <v>0</v>
      </c>
      <c r="S42" s="1463">
        <v>0</v>
      </c>
      <c r="T42" s="1468">
        <v>0</v>
      </c>
      <c r="U42" s="1468">
        <v>0</v>
      </c>
      <c r="V42" s="1468">
        <v>0</v>
      </c>
      <c r="W42" s="1468">
        <v>0</v>
      </c>
      <c r="X42" s="825">
        <v>0</v>
      </c>
      <c r="Y42" s="1035">
        <v>0</v>
      </c>
      <c r="Z42" s="971">
        <v>0</v>
      </c>
    </row>
    <row r="43" spans="1:26" s="1350" customFormat="1" ht="30" customHeight="1">
      <c r="A43" s="974" t="s">
        <v>901</v>
      </c>
      <c r="B43" s="1463">
        <v>0</v>
      </c>
      <c r="C43" s="1469">
        <v>-930.10914164999997</v>
      </c>
      <c r="D43" s="1463">
        <v>0</v>
      </c>
      <c r="E43" s="1469">
        <v>-267.92966593639102</v>
      </c>
      <c r="F43" s="1463">
        <v>0</v>
      </c>
      <c r="G43" s="1463">
        <v>0</v>
      </c>
      <c r="H43" s="1463">
        <v>0</v>
      </c>
      <c r="I43" s="1463">
        <v>0</v>
      </c>
      <c r="J43" s="1463">
        <v>0</v>
      </c>
      <c r="K43" s="1469">
        <v>-128.17714459000001</v>
      </c>
      <c r="L43" s="1463">
        <v>0</v>
      </c>
      <c r="M43" s="1468">
        <v>0</v>
      </c>
      <c r="N43" s="1468">
        <v>0</v>
      </c>
      <c r="O43" s="1463">
        <v>0</v>
      </c>
      <c r="P43" s="1463">
        <v>0</v>
      </c>
      <c r="Q43" s="1468">
        <v>0</v>
      </c>
      <c r="R43" s="1468">
        <v>0</v>
      </c>
      <c r="S43" s="1463">
        <v>0</v>
      </c>
      <c r="T43" s="826">
        <v>23.625899799999999</v>
      </c>
      <c r="U43" s="1468">
        <v>0</v>
      </c>
      <c r="V43" s="826">
        <v>129.032545</v>
      </c>
      <c r="W43" s="1468">
        <v>0</v>
      </c>
      <c r="X43" s="1480">
        <v>-1173.557507376391</v>
      </c>
      <c r="Y43" s="1035">
        <v>0</v>
      </c>
      <c r="Z43" s="1476">
        <v>-1173.557507376391</v>
      </c>
    </row>
    <row r="44" spans="1:26" s="1350" customFormat="1" ht="30" customHeight="1">
      <c r="A44" s="1351" t="s">
        <v>902</v>
      </c>
      <c r="B44" s="1463">
        <v>0</v>
      </c>
      <c r="C44" s="1463">
        <v>0</v>
      </c>
      <c r="D44" s="1463">
        <v>0</v>
      </c>
      <c r="E44" s="1463">
        <v>0</v>
      </c>
      <c r="F44" s="1463">
        <v>0</v>
      </c>
      <c r="G44" s="1463">
        <v>0</v>
      </c>
      <c r="H44" s="1463">
        <v>0</v>
      </c>
      <c r="I44" s="1463">
        <v>0</v>
      </c>
      <c r="J44" s="1463">
        <v>0</v>
      </c>
      <c r="K44" s="1463">
        <v>0</v>
      </c>
      <c r="L44" s="1463">
        <v>0</v>
      </c>
      <c r="M44" s="1468">
        <v>0</v>
      </c>
      <c r="N44" s="1468">
        <v>0</v>
      </c>
      <c r="O44" s="1463">
        <v>0</v>
      </c>
      <c r="P44" s="1463">
        <v>0</v>
      </c>
      <c r="Q44" s="1468">
        <v>0</v>
      </c>
      <c r="R44" s="1468">
        <v>0</v>
      </c>
      <c r="S44" s="1463">
        <v>0</v>
      </c>
      <c r="T44" s="1468">
        <v>0</v>
      </c>
      <c r="U44" s="1468">
        <v>0</v>
      </c>
      <c r="V44" s="1468">
        <v>0</v>
      </c>
      <c r="W44" s="1468">
        <v>0</v>
      </c>
      <c r="X44" s="825">
        <v>0</v>
      </c>
      <c r="Y44" s="1035">
        <v>0</v>
      </c>
      <c r="Z44" s="971">
        <v>0</v>
      </c>
    </row>
    <row r="45" spans="1:26" s="1350" customFormat="1" ht="30" customHeight="1">
      <c r="A45" s="1351" t="s">
        <v>903</v>
      </c>
      <c r="B45" s="1463">
        <v>0</v>
      </c>
      <c r="C45" s="1463">
        <v>0</v>
      </c>
      <c r="D45" s="1463">
        <v>0</v>
      </c>
      <c r="E45" s="1463">
        <v>0</v>
      </c>
      <c r="F45" s="1463">
        <v>0</v>
      </c>
      <c r="G45" s="1463">
        <v>0</v>
      </c>
      <c r="H45" s="1463">
        <v>0</v>
      </c>
      <c r="I45" s="1463">
        <v>0</v>
      </c>
      <c r="J45" s="1463">
        <v>0</v>
      </c>
      <c r="K45" s="1463">
        <v>0</v>
      </c>
      <c r="L45" s="1463">
        <v>0</v>
      </c>
      <c r="M45" s="1468">
        <v>0</v>
      </c>
      <c r="N45" s="1468">
        <v>0</v>
      </c>
      <c r="O45" s="1463">
        <v>0</v>
      </c>
      <c r="P45" s="1463">
        <v>0</v>
      </c>
      <c r="Q45" s="1468">
        <v>0</v>
      </c>
      <c r="R45" s="1468">
        <v>0</v>
      </c>
      <c r="S45" s="1463">
        <v>0</v>
      </c>
      <c r="T45" s="1468">
        <v>0</v>
      </c>
      <c r="U45" s="1468">
        <v>0</v>
      </c>
      <c r="V45" s="1468">
        <v>0</v>
      </c>
      <c r="W45" s="1468">
        <v>0</v>
      </c>
      <c r="X45" s="825">
        <v>0</v>
      </c>
      <c r="Y45" s="1035">
        <v>0</v>
      </c>
      <c r="Z45" s="971">
        <v>0</v>
      </c>
    </row>
    <row r="46" spans="1:26" s="1350" customFormat="1" ht="30" customHeight="1">
      <c r="A46" s="1351" t="s">
        <v>904</v>
      </c>
      <c r="B46" s="1463">
        <v>0</v>
      </c>
      <c r="C46" s="826">
        <v>433.28555742999998</v>
      </c>
      <c r="D46" s="1463">
        <v>0</v>
      </c>
      <c r="E46" s="1463">
        <v>0</v>
      </c>
      <c r="F46" s="1463">
        <v>0</v>
      </c>
      <c r="G46" s="1463">
        <v>0</v>
      </c>
      <c r="H46" s="1463">
        <v>0</v>
      </c>
      <c r="I46" s="1463">
        <v>0</v>
      </c>
      <c r="J46" s="1463">
        <v>0</v>
      </c>
      <c r="K46" s="1463">
        <v>0</v>
      </c>
      <c r="L46" s="1463">
        <v>0</v>
      </c>
      <c r="M46" s="1468">
        <v>0</v>
      </c>
      <c r="N46" s="826">
        <v>177.86589928000001</v>
      </c>
      <c r="O46" s="1468">
        <v>0</v>
      </c>
      <c r="P46" s="1468">
        <v>0</v>
      </c>
      <c r="Q46" s="1468">
        <v>0</v>
      </c>
      <c r="R46" s="1468">
        <v>0</v>
      </c>
      <c r="S46" s="1463">
        <v>0</v>
      </c>
      <c r="T46" s="826">
        <v>24.673199379999996</v>
      </c>
      <c r="U46" s="1468">
        <v>0</v>
      </c>
      <c r="V46" s="1468">
        <v>0</v>
      </c>
      <c r="W46" s="1468">
        <v>0</v>
      </c>
      <c r="X46" s="825">
        <v>635.82465609000008</v>
      </c>
      <c r="Y46" s="1035">
        <v>0</v>
      </c>
      <c r="Z46" s="971">
        <v>635.82465609000008</v>
      </c>
    </row>
    <row r="47" spans="1:26" s="1350" customFormat="1" ht="30" customHeight="1">
      <c r="A47" s="1351" t="s">
        <v>905</v>
      </c>
      <c r="B47" s="1463">
        <v>0</v>
      </c>
      <c r="C47" s="1469">
        <v>-12617.822012768</v>
      </c>
      <c r="D47" s="1463">
        <v>0</v>
      </c>
      <c r="E47" s="1469">
        <v>-1794.071671075</v>
      </c>
      <c r="F47" s="1469">
        <v>-5587.4767018204329</v>
      </c>
      <c r="G47" s="1463">
        <v>0</v>
      </c>
      <c r="H47" s="1469">
        <v>-961.25730900999997</v>
      </c>
      <c r="I47" s="1463">
        <v>-218.14822393</v>
      </c>
      <c r="J47" s="1463">
        <v>0</v>
      </c>
      <c r="K47" s="1469">
        <v>-3508.7335003000003</v>
      </c>
      <c r="L47" s="1463">
        <v>0</v>
      </c>
      <c r="M47" s="1469">
        <v>-4592.5500438799909</v>
      </c>
      <c r="N47" s="1469">
        <v>-162.00448749</v>
      </c>
      <c r="O47" s="826">
        <v>131.19576375971602</v>
      </c>
      <c r="P47" s="1469">
        <v>-934.59399246999999</v>
      </c>
      <c r="Q47" s="1468">
        <v>0</v>
      </c>
      <c r="R47" s="1468">
        <v>0</v>
      </c>
      <c r="S47" s="1469">
        <v>-130.73575506999998</v>
      </c>
      <c r="T47" s="1469">
        <v>-1881.4749268500007</v>
      </c>
      <c r="U47" s="1469">
        <v>-2179.8072498799997</v>
      </c>
      <c r="V47" s="1469">
        <v>-39.300882420000001</v>
      </c>
      <c r="W47" s="1468">
        <v>0</v>
      </c>
      <c r="X47" s="1480">
        <v>-34476.780993203713</v>
      </c>
      <c r="Y47" s="1479">
        <v>-96.056031239999996</v>
      </c>
      <c r="Z47" s="1476">
        <v>-34572.83702444371</v>
      </c>
    </row>
    <row r="48" spans="1:26" s="1350" customFormat="1" ht="30" customHeight="1">
      <c r="A48" s="1351" t="s">
        <v>906</v>
      </c>
      <c r="B48" s="1463">
        <v>0</v>
      </c>
      <c r="C48" s="1463">
        <v>0</v>
      </c>
      <c r="D48" s="1463">
        <v>0</v>
      </c>
      <c r="E48" s="1463">
        <v>0</v>
      </c>
      <c r="F48" s="1463">
        <v>0</v>
      </c>
      <c r="G48" s="1463">
        <v>0</v>
      </c>
      <c r="H48" s="1463">
        <v>0</v>
      </c>
      <c r="I48" s="1463">
        <v>0</v>
      </c>
      <c r="J48" s="1463">
        <v>0</v>
      </c>
      <c r="K48" s="1463">
        <v>0</v>
      </c>
      <c r="L48" s="1463">
        <v>0</v>
      </c>
      <c r="M48" s="1468">
        <v>0</v>
      </c>
      <c r="N48" s="1468">
        <v>0</v>
      </c>
      <c r="O48" s="1468">
        <v>0</v>
      </c>
      <c r="P48" s="1468">
        <v>0</v>
      </c>
      <c r="Q48" s="1468">
        <v>0</v>
      </c>
      <c r="R48" s="1468">
        <v>0</v>
      </c>
      <c r="S48" s="1463">
        <v>0</v>
      </c>
      <c r="T48" s="1468">
        <v>0</v>
      </c>
      <c r="U48" s="1468">
        <v>0</v>
      </c>
      <c r="V48" s="1468">
        <v>0</v>
      </c>
      <c r="W48" s="1468">
        <v>0</v>
      </c>
      <c r="X48" s="825">
        <v>0</v>
      </c>
      <c r="Y48" s="1035">
        <v>0</v>
      </c>
      <c r="Z48" s="971">
        <v>0</v>
      </c>
    </row>
    <row r="49" spans="1:26" s="1350" customFormat="1" ht="30" customHeight="1">
      <c r="A49" s="1351" t="s">
        <v>907</v>
      </c>
      <c r="B49" s="1469">
        <v>-2.5429192</v>
      </c>
      <c r="C49" s="1469">
        <v>-76.933788800000002</v>
      </c>
      <c r="D49" s="1463">
        <v>0</v>
      </c>
      <c r="E49" s="1469">
        <v>-101.92084184000001</v>
      </c>
      <c r="F49" s="826">
        <v>44.304327999999998</v>
      </c>
      <c r="G49" s="1463">
        <v>0</v>
      </c>
      <c r="H49" s="826">
        <v>0.43346896999999995</v>
      </c>
      <c r="I49" s="1469">
        <v>-111.57023292</v>
      </c>
      <c r="J49" s="826">
        <v>0</v>
      </c>
      <c r="K49" s="1469">
        <v>-16.771809999999999</v>
      </c>
      <c r="L49" s="1469">
        <v>-1.406423</v>
      </c>
      <c r="M49" s="826">
        <v>5.6964971500000132</v>
      </c>
      <c r="N49" s="826">
        <v>0</v>
      </c>
      <c r="O49" s="1469">
        <v>-5.2854246947967507</v>
      </c>
      <c r="P49" s="826">
        <v>16.279186129999999</v>
      </c>
      <c r="Q49" s="967">
        <v>1.4232499999999999</v>
      </c>
      <c r="R49" s="1463"/>
      <c r="S49" s="968">
        <v>2.9630076000000001</v>
      </c>
      <c r="T49" s="826">
        <v>-2.1317912000000003</v>
      </c>
      <c r="U49" s="826">
        <v>-55.342762399999998</v>
      </c>
      <c r="V49" s="1469">
        <v>-4.881081</v>
      </c>
      <c r="W49" s="1478">
        <v>-0.75688262000000106</v>
      </c>
      <c r="X49" s="1480">
        <v>-308.44421982479679</v>
      </c>
      <c r="Y49" s="1475">
        <v>-0.7040672</v>
      </c>
      <c r="Z49" s="1476">
        <v>-309.14828702479679</v>
      </c>
    </row>
    <row r="50" spans="1:26" s="1350" customFormat="1" ht="50.25" customHeight="1">
      <c r="A50" s="1351" t="s">
        <v>908</v>
      </c>
      <c r="B50" s="1463">
        <v>0</v>
      </c>
      <c r="C50" s="1463">
        <v>0</v>
      </c>
      <c r="D50" s="1463">
        <v>0</v>
      </c>
      <c r="E50" s="1463">
        <v>0</v>
      </c>
      <c r="F50" s="1463">
        <v>0</v>
      </c>
      <c r="G50" s="1463">
        <v>0</v>
      </c>
      <c r="H50" s="1463">
        <v>0</v>
      </c>
      <c r="I50" s="1463">
        <v>0</v>
      </c>
      <c r="J50" s="1463">
        <v>0</v>
      </c>
      <c r="K50" s="1463">
        <v>0</v>
      </c>
      <c r="L50" s="1463">
        <v>0</v>
      </c>
      <c r="M50" s="1463">
        <v>0</v>
      </c>
      <c r="N50" s="1463">
        <v>0</v>
      </c>
      <c r="O50" s="1463">
        <v>0</v>
      </c>
      <c r="P50" s="1463">
        <v>0</v>
      </c>
      <c r="Q50" s="1468">
        <v>0</v>
      </c>
      <c r="R50" s="1468">
        <v>0</v>
      </c>
      <c r="S50" s="1463">
        <v>0</v>
      </c>
      <c r="T50" s="1463">
        <v>0</v>
      </c>
      <c r="U50" s="1463">
        <v>0</v>
      </c>
      <c r="V50" s="1463">
        <v>0</v>
      </c>
      <c r="W50" s="1468">
        <v>0</v>
      </c>
      <c r="X50" s="825">
        <v>0</v>
      </c>
      <c r="Y50" s="1035">
        <v>0</v>
      </c>
      <c r="Z50" s="971">
        <v>0</v>
      </c>
    </row>
    <row r="51" spans="1:26" s="1350" customFormat="1" ht="19.5" customHeight="1">
      <c r="A51" s="1351" t="s">
        <v>909</v>
      </c>
      <c r="B51" s="1463">
        <v>0</v>
      </c>
      <c r="C51" s="1463">
        <v>0</v>
      </c>
      <c r="D51" s="1469">
        <v>-21.83637478</v>
      </c>
      <c r="E51" s="1463">
        <v>0</v>
      </c>
      <c r="F51" s="1463">
        <v>0</v>
      </c>
      <c r="G51" s="1469">
        <v>-12.73359327</v>
      </c>
      <c r="H51" s="1463">
        <v>0</v>
      </c>
      <c r="I51" s="1463">
        <v>0</v>
      </c>
      <c r="J51" s="1463">
        <v>0</v>
      </c>
      <c r="K51" s="1463">
        <v>0</v>
      </c>
      <c r="L51" s="1463">
        <v>0</v>
      </c>
      <c r="M51" s="1463">
        <v>0</v>
      </c>
      <c r="N51" s="1463">
        <v>0</v>
      </c>
      <c r="O51" s="1463">
        <v>0</v>
      </c>
      <c r="P51" s="1463">
        <v>0</v>
      </c>
      <c r="Q51" s="967">
        <v>-0.28465000000000001</v>
      </c>
      <c r="R51" s="1463"/>
      <c r="S51" s="1035">
        <v>0</v>
      </c>
      <c r="T51" s="1463">
        <v>0</v>
      </c>
      <c r="U51" s="1463">
        <v>0</v>
      </c>
      <c r="V51" s="1463">
        <v>0</v>
      </c>
      <c r="W51" s="1468">
        <v>0</v>
      </c>
      <c r="X51" s="1480">
        <v>-34.854618049999999</v>
      </c>
      <c r="Y51" s="968">
        <v>0</v>
      </c>
      <c r="Z51" s="1476">
        <v>-34.854618049999999</v>
      </c>
    </row>
    <row r="52" spans="1:26" s="1350" customFormat="1" ht="18.75">
      <c r="A52" s="966" t="s">
        <v>910</v>
      </c>
      <c r="B52" s="1469">
        <v>-33.391834109999998</v>
      </c>
      <c r="C52" s="1463">
        <v>0</v>
      </c>
      <c r="D52" s="1463">
        <v>0</v>
      </c>
      <c r="E52" s="1469">
        <v>-29.134694890000802</v>
      </c>
      <c r="F52" s="826">
        <v>63.881633994000005</v>
      </c>
      <c r="G52" s="1463">
        <v>0</v>
      </c>
      <c r="H52" s="1469">
        <v>-307.10836129</v>
      </c>
      <c r="I52" s="1463">
        <v>122.10133142000001</v>
      </c>
      <c r="J52" s="1463">
        <v>0</v>
      </c>
      <c r="K52" s="1469">
        <v>-1357.2943478599998</v>
      </c>
      <c r="L52" s="826">
        <v>2.873961</v>
      </c>
      <c r="M52" s="1469">
        <v>-1816.1008399524494</v>
      </c>
      <c r="N52" s="1469">
        <v>-38.213045330000199</v>
      </c>
      <c r="O52" s="826">
        <v>9.2081607541025292</v>
      </c>
      <c r="P52" s="1469">
        <v>-537.29770737000001</v>
      </c>
      <c r="Q52" s="967">
        <v>0</v>
      </c>
      <c r="R52" s="1463"/>
      <c r="S52" s="1475">
        <v>-20.23278715</v>
      </c>
      <c r="T52" s="1469">
        <v>-423.92700425999993</v>
      </c>
      <c r="U52" s="1469">
        <v>-239.69244027000002</v>
      </c>
      <c r="V52" s="1463">
        <v>0</v>
      </c>
      <c r="W52" s="1478">
        <v>-101.06123975</v>
      </c>
      <c r="X52" s="1480">
        <v>-4705.3892150643469</v>
      </c>
      <c r="Y52" s="1475">
        <v>-19.211206559999997</v>
      </c>
      <c r="Z52" s="1476">
        <v>-4724.6004216243473</v>
      </c>
    </row>
    <row r="53" spans="1:26" s="1371" customFormat="1" ht="31.5">
      <c r="A53" s="1372" t="s">
        <v>912</v>
      </c>
      <c r="B53" s="1473">
        <v>-137.42939531000002</v>
      </c>
      <c r="C53" s="1473">
        <v>-25625.115887565942</v>
      </c>
      <c r="D53" s="1473">
        <v>-21.83637478</v>
      </c>
      <c r="E53" s="1473">
        <v>-1253.661330039999</v>
      </c>
      <c r="F53" s="1373">
        <v>49.11213806356718</v>
      </c>
      <c r="G53" s="1473">
        <v>-12.73359327</v>
      </c>
      <c r="H53" s="1473">
        <v>-1228.43344516</v>
      </c>
      <c r="I53" s="1373">
        <v>564.0490366099948</v>
      </c>
      <c r="J53" s="1473">
        <v>-132.54426072800001</v>
      </c>
      <c r="K53" s="1473">
        <v>-5410.8252024500007</v>
      </c>
      <c r="L53" s="1373">
        <v>10.08941965</v>
      </c>
      <c r="M53" s="1473">
        <v>-7244.2402688617149</v>
      </c>
      <c r="N53" s="1373">
        <v>1057.44193771</v>
      </c>
      <c r="O53" s="1373">
        <v>31.547218331614552</v>
      </c>
      <c r="P53" s="1473">
        <v>-2132.9116433316399</v>
      </c>
      <c r="Q53" s="1373">
        <v>1.1385999999999998</v>
      </c>
      <c r="R53" s="1471">
        <v>0</v>
      </c>
      <c r="S53" s="1473">
        <v>-129.94282104999999</v>
      </c>
      <c r="T53" s="1473">
        <v>-1701.4753589199997</v>
      </c>
      <c r="U53" s="1473">
        <v>-1014.1125237600003</v>
      </c>
      <c r="V53" s="1473">
        <v>-912.11987199000009</v>
      </c>
      <c r="W53" s="1484">
        <v>-405.00184239000009</v>
      </c>
      <c r="X53" s="1481">
        <v>-45649.005469242111</v>
      </c>
      <c r="Y53" s="1473">
        <v>-77.548891879999999</v>
      </c>
      <c r="Z53" s="1476">
        <v>-45726.554361122107</v>
      </c>
    </row>
    <row r="54" spans="1:26" s="1350" customFormat="1" ht="19.5" thickBot="1">
      <c r="A54" s="976" t="s">
        <v>911</v>
      </c>
      <c r="B54" s="1474">
        <v>-52.07552687019853</v>
      </c>
      <c r="C54" s="1474">
        <v>-12058.503703996774</v>
      </c>
      <c r="D54" s="1474">
        <v>-395.67235617999995</v>
      </c>
      <c r="E54" s="1474">
        <v>2029.4432760609311</v>
      </c>
      <c r="F54" s="977">
        <v>1669.7277898888688</v>
      </c>
      <c r="G54" s="977">
        <v>6.2524270955473007</v>
      </c>
      <c r="H54" s="1474">
        <v>-2292.7405354800021</v>
      </c>
      <c r="I54" s="977">
        <v>2007.300922216757</v>
      </c>
      <c r="J54" s="1474">
        <v>-661.22732206110993</v>
      </c>
      <c r="K54" s="1474">
        <v>-3692.4826957800005</v>
      </c>
      <c r="L54" s="1474">
        <v>-261.74641504999971</v>
      </c>
      <c r="M54" s="977">
        <v>638.97551953622224</v>
      </c>
      <c r="N54" s="977">
        <v>2106.4111930199997</v>
      </c>
      <c r="O54" s="1474">
        <v>-1092.9402965625084</v>
      </c>
      <c r="P54" s="1474">
        <v>-1966.884427458991</v>
      </c>
      <c r="Q54" s="977">
        <v>17.475851020000079</v>
      </c>
      <c r="R54" s="1472">
        <v>0</v>
      </c>
      <c r="S54" s="1474">
        <v>-637.41661624000039</v>
      </c>
      <c r="T54" s="1474">
        <v>-1310.711475550007</v>
      </c>
      <c r="U54" s="977">
        <v>6513.9009502305289</v>
      </c>
      <c r="V54" s="1474">
        <v>-559.98802143324008</v>
      </c>
      <c r="W54" s="1485">
        <v>-374.1893039999988</v>
      </c>
      <c r="X54" s="1482">
        <v>-10367.09076759398</v>
      </c>
      <c r="Y54" s="977">
        <v>41.808803743096092</v>
      </c>
      <c r="Z54" s="1483">
        <v>-10325.281963850884</v>
      </c>
    </row>
    <row r="55" spans="1:26" ht="16.5" thickTop="1">
      <c r="A55" s="978" t="s">
        <v>144</v>
      </c>
      <c r="B55" s="676"/>
      <c r="C55" s="979"/>
    </row>
  </sheetData>
  <mergeCells count="9">
    <mergeCell ref="A1:C1"/>
    <mergeCell ref="A2:C2"/>
    <mergeCell ref="X4:X5"/>
    <mergeCell ref="Y4:Y5"/>
    <mergeCell ref="Z4:Z5"/>
    <mergeCell ref="A3:B3"/>
    <mergeCell ref="A4:A5"/>
    <mergeCell ref="B4:W4"/>
    <mergeCell ref="V3:Z3"/>
  </mergeCells>
  <pageMargins left="0.17" right="0.23622047244094499" top="0.44" bottom="0.24" header="0.31496062992126" footer="0.31496062992126"/>
  <pageSetup paperSize="9" scale="42" orientation="landscape" horizontalDpi="200" verticalDpi="200" r:id="rId1"/>
  <headerFooter>
    <oddFooter>&amp;C&amp;16 45</oddFooter>
  </headerFooter>
  <rowBreaks count="1" manualBreakCount="1">
    <brk id="21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6"/>
  </sheetPr>
  <dimension ref="A1:AA56"/>
  <sheetViews>
    <sheetView view="pageBreakPreview" zoomScale="70" zoomScaleNormal="85" zoomScaleSheetLayoutView="70" workbookViewId="0">
      <pane xSplit="1" ySplit="5" topLeftCell="B42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ColWidth="9" defaultRowHeight="15.75"/>
  <cols>
    <col min="1" max="1" width="41.28515625" style="840" customWidth="1"/>
    <col min="2" max="2" width="12.5703125" style="840" customWidth="1"/>
    <col min="3" max="3" width="13.7109375" style="676" customWidth="1"/>
    <col min="4" max="7" width="12.7109375" style="676" customWidth="1"/>
    <col min="8" max="8" width="12.5703125" style="676" customWidth="1"/>
    <col min="9" max="10" width="12.7109375" style="676" customWidth="1"/>
    <col min="11" max="11" width="13.7109375" style="676" customWidth="1"/>
    <col min="12" max="12" width="12.7109375" style="676" customWidth="1"/>
    <col min="13" max="13" width="13.7109375" style="676" customWidth="1"/>
    <col min="14" max="17" width="12.7109375" style="676" customWidth="1"/>
    <col min="18" max="18" width="10.5703125" style="676" bestFit="1" customWidth="1"/>
    <col min="19" max="19" width="13.7109375" style="676" customWidth="1"/>
    <col min="20" max="20" width="11.42578125" style="676" customWidth="1"/>
    <col min="21" max="21" width="13.7109375" style="676" customWidth="1"/>
    <col min="22" max="22" width="11.5703125" style="676" customWidth="1"/>
    <col min="23" max="23" width="11.42578125" style="676" customWidth="1"/>
    <col min="24" max="24" width="14.7109375" style="676" customWidth="1"/>
    <col min="25" max="25" width="11.7109375" style="676" customWidth="1"/>
    <col min="26" max="26" width="14.7109375" style="676" customWidth="1"/>
    <col min="27" max="27" width="14.5703125" style="676" bestFit="1" customWidth="1"/>
    <col min="28" max="16384" width="9" style="676"/>
  </cols>
  <sheetData>
    <row r="1" spans="1:27" ht="28.5">
      <c r="A1" s="1856" t="s">
        <v>839</v>
      </c>
      <c r="B1" s="1856"/>
      <c r="C1" s="1856"/>
      <c r="D1" s="1856"/>
    </row>
    <row r="2" spans="1:27" ht="28.5">
      <c r="A2" s="1856" t="s">
        <v>913</v>
      </c>
      <c r="B2" s="1856"/>
      <c r="C2" s="1856"/>
      <c r="D2" s="1856"/>
    </row>
    <row r="3" spans="1:27" ht="20.25" customHeight="1">
      <c r="A3" s="1857"/>
      <c r="B3" s="1857"/>
      <c r="V3" s="1773" t="s">
        <v>267</v>
      </c>
      <c r="W3" s="1773"/>
      <c r="X3" s="1773"/>
      <c r="Y3" s="1773"/>
      <c r="Z3" s="1773"/>
    </row>
    <row r="4" spans="1:27" s="677" customFormat="1" ht="21">
      <c r="A4" s="1873" t="s">
        <v>0</v>
      </c>
      <c r="B4" s="1784" t="s">
        <v>371</v>
      </c>
      <c r="C4" s="1784"/>
      <c r="D4" s="1784"/>
      <c r="E4" s="1784"/>
      <c r="F4" s="1784"/>
      <c r="G4" s="1784"/>
      <c r="H4" s="1784"/>
      <c r="I4" s="1784"/>
      <c r="J4" s="1784"/>
      <c r="K4" s="1784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871" t="s">
        <v>268</v>
      </c>
      <c r="Y4" s="1787" t="s">
        <v>375</v>
      </c>
      <c r="Z4" s="1871" t="s">
        <v>401</v>
      </c>
    </row>
    <row r="5" spans="1:27" s="677" customFormat="1" ht="21">
      <c r="A5" s="1873"/>
      <c r="B5" s="695" t="s">
        <v>771</v>
      </c>
      <c r="C5" s="695" t="s">
        <v>169</v>
      </c>
      <c r="D5" s="695" t="s">
        <v>282</v>
      </c>
      <c r="E5" s="695" t="s">
        <v>171</v>
      </c>
      <c r="F5" s="695" t="s">
        <v>172</v>
      </c>
      <c r="G5" s="695" t="s">
        <v>173</v>
      </c>
      <c r="H5" s="695" t="s">
        <v>174</v>
      </c>
      <c r="I5" s="695" t="s">
        <v>175</v>
      </c>
      <c r="J5" s="695" t="s">
        <v>176</v>
      </c>
      <c r="K5" s="695" t="s">
        <v>177</v>
      </c>
      <c r="L5" s="695" t="s">
        <v>178</v>
      </c>
      <c r="M5" s="695" t="s">
        <v>179</v>
      </c>
      <c r="N5" s="695" t="s">
        <v>180</v>
      </c>
      <c r="O5" s="695" t="s">
        <v>181</v>
      </c>
      <c r="P5" s="695" t="s">
        <v>182</v>
      </c>
      <c r="Q5" s="695" t="s">
        <v>183</v>
      </c>
      <c r="R5" s="695" t="s">
        <v>184</v>
      </c>
      <c r="S5" s="695" t="s">
        <v>768</v>
      </c>
      <c r="T5" s="695" t="s">
        <v>185</v>
      </c>
      <c r="U5" s="695" t="s">
        <v>186</v>
      </c>
      <c r="V5" s="695" t="s">
        <v>187</v>
      </c>
      <c r="W5" s="695" t="s">
        <v>885</v>
      </c>
      <c r="X5" s="1874"/>
      <c r="Y5" s="1870"/>
      <c r="Z5" s="1872"/>
    </row>
    <row r="6" spans="1:27" s="512" customFormat="1" ht="41.25" customHeight="1">
      <c r="A6" s="1537" t="s">
        <v>430</v>
      </c>
      <c r="B6" s="657">
        <v>0</v>
      </c>
      <c r="C6" s="657">
        <v>0</v>
      </c>
      <c r="D6" s="657"/>
      <c r="E6" s="657"/>
      <c r="F6" s="657"/>
      <c r="G6" s="657"/>
      <c r="H6" s="657">
        <v>0</v>
      </c>
      <c r="I6" s="657">
        <v>0</v>
      </c>
      <c r="J6" s="657"/>
      <c r="K6" s="657">
        <v>0</v>
      </c>
      <c r="L6" s="657"/>
      <c r="M6" s="657">
        <v>0</v>
      </c>
      <c r="N6" s="657">
        <v>0</v>
      </c>
      <c r="O6" s="657">
        <v>0</v>
      </c>
      <c r="P6" s="657">
        <v>0</v>
      </c>
      <c r="Q6" s="657">
        <v>0</v>
      </c>
      <c r="R6" s="657"/>
      <c r="S6" s="657">
        <v>0</v>
      </c>
      <c r="T6" s="657">
        <v>0</v>
      </c>
      <c r="U6" s="657">
        <v>0</v>
      </c>
      <c r="V6" s="657">
        <v>0</v>
      </c>
      <c r="W6" s="657">
        <v>0</v>
      </c>
      <c r="X6" s="658"/>
      <c r="Y6" s="657">
        <v>0</v>
      </c>
      <c r="Z6" s="658"/>
    </row>
    <row r="7" spans="1:27" s="512" customFormat="1" ht="39" customHeight="1">
      <c r="A7" s="1531" t="s">
        <v>431</v>
      </c>
      <c r="B7" s="659">
        <v>2111.1992303399998</v>
      </c>
      <c r="C7" s="659">
        <v>13727.376833876</v>
      </c>
      <c r="D7" s="659">
        <v>33.39911257</v>
      </c>
      <c r="E7" s="659">
        <v>3025.47649907</v>
      </c>
      <c r="F7" s="659">
        <v>2041.7161849399999</v>
      </c>
      <c r="G7" s="659">
        <v>4.1851776200000002</v>
      </c>
      <c r="H7" s="659">
        <v>766.40360338000016</v>
      </c>
      <c r="I7" s="659">
        <v>6893.3624561999995</v>
      </c>
      <c r="J7" s="659">
        <v>1381.4635790299999</v>
      </c>
      <c r="K7" s="659">
        <v>3818.2874657299999</v>
      </c>
      <c r="L7" s="659">
        <v>0</v>
      </c>
      <c r="M7" s="659">
        <v>5256.9487034799995</v>
      </c>
      <c r="N7" s="659">
        <v>1084.70037228</v>
      </c>
      <c r="O7" s="659">
        <v>469.47952313000002</v>
      </c>
      <c r="P7" s="659">
        <v>2026.7003936900001</v>
      </c>
      <c r="Q7" s="659">
        <v>49.554737889999998</v>
      </c>
      <c r="R7" s="659"/>
      <c r="S7" s="659">
        <v>40.83611423</v>
      </c>
      <c r="T7" s="659">
        <v>1046.9225667999999</v>
      </c>
      <c r="U7" s="659">
        <v>7389.1860656200006</v>
      </c>
      <c r="V7" s="659">
        <v>1270.99133908</v>
      </c>
      <c r="W7" s="659">
        <v>431.70269242000001</v>
      </c>
      <c r="X7" s="660">
        <v>52869.892651375994</v>
      </c>
      <c r="Y7" s="659">
        <v>0</v>
      </c>
      <c r="Z7" s="660">
        <v>52869.892651375994</v>
      </c>
    </row>
    <row r="8" spans="1:27" s="512" customFormat="1" ht="39" customHeight="1">
      <c r="A8" s="1531" t="s">
        <v>150</v>
      </c>
      <c r="B8" s="659">
        <v>0</v>
      </c>
      <c r="C8" s="659">
        <v>0</v>
      </c>
      <c r="D8" s="659">
        <v>0</v>
      </c>
      <c r="E8" s="659">
        <v>0</v>
      </c>
      <c r="F8" s="659">
        <v>0</v>
      </c>
      <c r="G8" s="659">
        <v>0</v>
      </c>
      <c r="H8" s="659">
        <v>0</v>
      </c>
      <c r="I8" s="659">
        <v>0.45926744999999997</v>
      </c>
      <c r="J8" s="659">
        <v>0</v>
      </c>
      <c r="K8" s="659">
        <v>0</v>
      </c>
      <c r="L8" s="659">
        <v>0</v>
      </c>
      <c r="M8" s="659">
        <v>0</v>
      </c>
      <c r="N8" s="659">
        <v>0</v>
      </c>
      <c r="O8" s="659">
        <v>0</v>
      </c>
      <c r="P8" s="659">
        <v>0</v>
      </c>
      <c r="Q8" s="659">
        <v>0</v>
      </c>
      <c r="R8" s="659"/>
      <c r="S8" s="659">
        <v>0</v>
      </c>
      <c r="T8" s="659">
        <v>1.0056799999999999E-2</v>
      </c>
      <c r="U8" s="659">
        <v>0</v>
      </c>
      <c r="V8" s="659">
        <v>0</v>
      </c>
      <c r="W8" s="659">
        <v>0</v>
      </c>
      <c r="X8" s="660">
        <v>0.46932424999999994</v>
      </c>
      <c r="Y8" s="659">
        <v>570.47849808000001</v>
      </c>
      <c r="Z8" s="660">
        <v>570.94782233000001</v>
      </c>
    </row>
    <row r="9" spans="1:27" s="512" customFormat="1" ht="39" customHeight="1">
      <c r="A9" s="1531" t="s">
        <v>432</v>
      </c>
      <c r="B9" s="661">
        <v>0</v>
      </c>
      <c r="C9" s="661">
        <v>0</v>
      </c>
      <c r="D9" s="661">
        <v>0</v>
      </c>
      <c r="E9" s="661">
        <v>1001.4774393600001</v>
      </c>
      <c r="F9" s="661">
        <v>714.44743972000003</v>
      </c>
      <c r="G9" s="661">
        <v>0</v>
      </c>
      <c r="H9" s="661">
        <v>8.3341044900000014</v>
      </c>
      <c r="I9" s="661">
        <v>2106.08210659</v>
      </c>
      <c r="J9" s="661">
        <v>571.15179132000003</v>
      </c>
      <c r="K9" s="661">
        <v>3274.0271313099997</v>
      </c>
      <c r="L9" s="661">
        <v>6.7330264</v>
      </c>
      <c r="M9" s="661">
        <v>3835.5477829700003</v>
      </c>
      <c r="N9" s="661">
        <v>390.18210983</v>
      </c>
      <c r="O9" s="661">
        <v>323.20284933000022</v>
      </c>
      <c r="P9" s="661">
        <v>100.58434745000001</v>
      </c>
      <c r="Q9" s="661">
        <v>11.68224581</v>
      </c>
      <c r="R9" s="661"/>
      <c r="S9" s="661">
        <v>0</v>
      </c>
      <c r="T9" s="661">
        <v>121.79293270000002</v>
      </c>
      <c r="U9" s="661">
        <v>3032.3171778300002</v>
      </c>
      <c r="V9" s="661">
        <v>0</v>
      </c>
      <c r="W9" s="661">
        <v>576.65914598999984</v>
      </c>
      <c r="X9" s="662">
        <v>16074.221631100001</v>
      </c>
      <c r="Y9" s="661">
        <v>0</v>
      </c>
      <c r="Z9" s="662">
        <v>16074.221631100001</v>
      </c>
    </row>
    <row r="10" spans="1:27" s="982" customFormat="1" ht="41.25" customHeight="1">
      <c r="A10" s="981" t="s">
        <v>433</v>
      </c>
      <c r="B10" s="663">
        <v>2111.1992303399998</v>
      </c>
      <c r="C10" s="663">
        <v>13727.376833876</v>
      </c>
      <c r="D10" s="663">
        <v>33.39911257</v>
      </c>
      <c r="E10" s="663">
        <v>4026.9539384300001</v>
      </c>
      <c r="F10" s="663">
        <v>2756.1636246600001</v>
      </c>
      <c r="G10" s="663">
        <v>4.1851776200000002</v>
      </c>
      <c r="H10" s="663">
        <v>774.73770787000012</v>
      </c>
      <c r="I10" s="663">
        <v>8999.9038302400004</v>
      </c>
      <c r="J10" s="663">
        <v>1952.6153703499999</v>
      </c>
      <c r="K10" s="663">
        <v>7092.3145970400001</v>
      </c>
      <c r="L10" s="663">
        <v>6.7330264</v>
      </c>
      <c r="M10" s="663">
        <v>9092.4964864499998</v>
      </c>
      <c r="N10" s="663">
        <v>1474.88248211</v>
      </c>
      <c r="O10" s="663">
        <v>792.68237246000024</v>
      </c>
      <c r="P10" s="663">
        <v>2127.2847411400003</v>
      </c>
      <c r="Q10" s="663">
        <v>61.236983699999996</v>
      </c>
      <c r="R10" s="663">
        <v>0</v>
      </c>
      <c r="S10" s="663">
        <v>40.83611423</v>
      </c>
      <c r="T10" s="663">
        <v>1168.7255562999999</v>
      </c>
      <c r="U10" s="663">
        <v>10421.503243450001</v>
      </c>
      <c r="V10" s="663">
        <v>1270.99133908</v>
      </c>
      <c r="W10" s="663">
        <v>1008.3618384099998</v>
      </c>
      <c r="X10" s="664">
        <v>68944.583606725995</v>
      </c>
      <c r="Y10" s="663">
        <v>570.47849808000001</v>
      </c>
      <c r="Z10" s="664">
        <v>69515.062104805998</v>
      </c>
      <c r="AA10" s="512"/>
    </row>
    <row r="11" spans="1:27" s="512" customFormat="1" ht="41.25" customHeight="1">
      <c r="A11" s="1535" t="s">
        <v>434</v>
      </c>
      <c r="B11" s="665">
        <v>0</v>
      </c>
      <c r="C11" s="665">
        <v>0</v>
      </c>
      <c r="D11" s="665">
        <v>0</v>
      </c>
      <c r="E11" s="665"/>
      <c r="F11" s="665"/>
      <c r="G11" s="665"/>
      <c r="H11" s="665">
        <v>0</v>
      </c>
      <c r="I11" s="665">
        <v>0</v>
      </c>
      <c r="J11" s="665"/>
      <c r="K11" s="665">
        <v>0</v>
      </c>
      <c r="L11" s="665">
        <v>0</v>
      </c>
      <c r="M11" s="665">
        <v>0</v>
      </c>
      <c r="N11" s="665">
        <v>0</v>
      </c>
      <c r="O11" s="665">
        <v>0</v>
      </c>
      <c r="P11" s="665">
        <v>0</v>
      </c>
      <c r="Q11" s="665">
        <v>0</v>
      </c>
      <c r="R11" s="665"/>
      <c r="S11" s="665">
        <v>0</v>
      </c>
      <c r="T11" s="665">
        <v>0</v>
      </c>
      <c r="U11" s="665">
        <v>0</v>
      </c>
      <c r="V11" s="665">
        <v>0</v>
      </c>
      <c r="W11" s="665">
        <v>0</v>
      </c>
      <c r="X11" s="666">
        <v>0</v>
      </c>
      <c r="Y11" s="665">
        <v>0</v>
      </c>
      <c r="Z11" s="666">
        <v>0</v>
      </c>
    </row>
    <row r="12" spans="1:27" s="512" customFormat="1" ht="39" customHeight="1">
      <c r="A12" s="983" t="s">
        <v>435</v>
      </c>
      <c r="B12" s="667">
        <v>0.712696</v>
      </c>
      <c r="C12" s="667">
        <v>2.3429600000000002</v>
      </c>
      <c r="D12" s="667">
        <v>6.4999999999999997E-3</v>
      </c>
      <c r="E12" s="667">
        <v>-17.205174</v>
      </c>
      <c r="F12" s="667">
        <v>0</v>
      </c>
      <c r="G12" s="667">
        <v>0</v>
      </c>
      <c r="H12" s="667">
        <v>1.5315E-2</v>
      </c>
      <c r="I12" s="667">
        <v>20.027109790000001</v>
      </c>
      <c r="J12" s="667">
        <v>0.15075</v>
      </c>
      <c r="K12" s="667">
        <v>5.9859000000000002E-2</v>
      </c>
      <c r="L12" s="667">
        <v>0</v>
      </c>
      <c r="M12" s="667">
        <v>0.27468399999999998</v>
      </c>
      <c r="N12" s="667">
        <v>4.4450000000000003E-2</v>
      </c>
      <c r="O12" s="667">
        <v>1.2663832900000001</v>
      </c>
      <c r="P12" s="667">
        <v>0.68289999999999995</v>
      </c>
      <c r="Q12" s="667">
        <v>0.97099707000000002</v>
      </c>
      <c r="R12" s="667"/>
      <c r="S12" s="667">
        <v>4.5999999999999999E-3</v>
      </c>
      <c r="T12" s="667">
        <v>0.58928100999999999</v>
      </c>
      <c r="U12" s="667">
        <v>15.89282991</v>
      </c>
      <c r="V12" s="667">
        <v>0</v>
      </c>
      <c r="W12" s="667">
        <v>0.96929200000000004</v>
      </c>
      <c r="X12" s="660">
        <v>26.805433069999999</v>
      </c>
      <c r="Y12" s="667">
        <v>0</v>
      </c>
      <c r="Z12" s="668">
        <v>26.805433069999999</v>
      </c>
    </row>
    <row r="13" spans="1:27" s="512" customFormat="1" ht="39" customHeight="1">
      <c r="A13" s="1531" t="s">
        <v>436</v>
      </c>
      <c r="B13" s="659">
        <v>4.3251405900000002</v>
      </c>
      <c r="C13" s="659">
        <v>117.65793499999999</v>
      </c>
      <c r="D13" s="659">
        <v>1.9300000000000001E-3</v>
      </c>
      <c r="E13" s="659">
        <v>11.044238999999999</v>
      </c>
      <c r="F13" s="659">
        <v>7.7221760699999997</v>
      </c>
      <c r="G13" s="659">
        <v>0</v>
      </c>
      <c r="H13" s="659">
        <v>2.7097572699999999</v>
      </c>
      <c r="I13" s="659">
        <v>8.0255575199999996</v>
      </c>
      <c r="J13" s="659">
        <v>2.1035235999999999</v>
      </c>
      <c r="K13" s="659">
        <v>116.2353243</v>
      </c>
      <c r="L13" s="659">
        <v>4.8585000000000003E-2</v>
      </c>
      <c r="M13" s="659">
        <v>40.902195840000005</v>
      </c>
      <c r="N13" s="659">
        <v>0.45399679999999998</v>
      </c>
      <c r="O13" s="659">
        <v>1.5368053999999989</v>
      </c>
      <c r="P13" s="659">
        <v>3.3020809900000003</v>
      </c>
      <c r="Q13" s="659">
        <v>0.117755</v>
      </c>
      <c r="R13" s="659"/>
      <c r="S13" s="659">
        <v>0.14208399999999999</v>
      </c>
      <c r="T13" s="659">
        <v>3.93225267</v>
      </c>
      <c r="U13" s="659">
        <v>27.497160559999998</v>
      </c>
      <c r="V13" s="659">
        <v>4.0214860999999997</v>
      </c>
      <c r="W13" s="659">
        <v>2.3961572999999996</v>
      </c>
      <c r="X13" s="660">
        <v>354.17614301000003</v>
      </c>
      <c r="Y13" s="659">
        <v>0</v>
      </c>
      <c r="Z13" s="660">
        <v>354.17614301000003</v>
      </c>
    </row>
    <row r="14" spans="1:27" s="512" customFormat="1" ht="39" customHeight="1">
      <c r="A14" s="1531" t="s">
        <v>437</v>
      </c>
      <c r="B14" s="659">
        <v>101.84129003</v>
      </c>
      <c r="C14" s="659">
        <v>14955.16438560403</v>
      </c>
      <c r="D14" s="659">
        <v>7.1048000000000005E-3</v>
      </c>
      <c r="E14" s="659">
        <v>1383.0472335899999</v>
      </c>
      <c r="F14" s="659">
        <v>304.43739569000002</v>
      </c>
      <c r="G14" s="659">
        <v>0.23277390000000001</v>
      </c>
      <c r="H14" s="659">
        <v>66.569656190000003</v>
      </c>
      <c r="I14" s="659">
        <v>637.69246995000003</v>
      </c>
      <c r="J14" s="659">
        <v>92.157112089999998</v>
      </c>
      <c r="K14" s="659">
        <v>215.26190561000001</v>
      </c>
      <c r="L14" s="659">
        <v>2.3760000000000001E-3</v>
      </c>
      <c r="M14" s="659">
        <v>125.99937452000002</v>
      </c>
      <c r="N14" s="659">
        <v>128.50108577</v>
      </c>
      <c r="O14" s="659">
        <v>31.340903000000001</v>
      </c>
      <c r="P14" s="659">
        <v>1729.18750604</v>
      </c>
      <c r="Q14" s="659">
        <v>15.39137386</v>
      </c>
      <c r="R14" s="659"/>
      <c r="S14" s="659">
        <v>4.9642329199999997</v>
      </c>
      <c r="T14" s="659">
        <v>145.01880885000003</v>
      </c>
      <c r="U14" s="659">
        <v>1118.43148</v>
      </c>
      <c r="V14" s="659">
        <v>0</v>
      </c>
      <c r="W14" s="659">
        <v>124.94758961000001</v>
      </c>
      <c r="X14" s="660">
        <v>21180.196058024037</v>
      </c>
      <c r="Y14" s="659">
        <v>0</v>
      </c>
      <c r="Z14" s="660">
        <v>21180.196058024037</v>
      </c>
    </row>
    <row r="15" spans="1:27" s="512" customFormat="1" ht="39" customHeight="1">
      <c r="A15" s="1531" t="s">
        <v>438</v>
      </c>
      <c r="B15" s="661">
        <v>4.3736876100000002</v>
      </c>
      <c r="C15" s="661">
        <v>1028.1961314299999</v>
      </c>
      <c r="D15" s="661">
        <v>47.243401840000004</v>
      </c>
      <c r="E15" s="661">
        <v>0</v>
      </c>
      <c r="F15" s="661">
        <v>150.15079231000001</v>
      </c>
      <c r="G15" s="661">
        <v>0</v>
      </c>
      <c r="H15" s="661">
        <v>65.689746429999985</v>
      </c>
      <c r="I15" s="661">
        <v>275.53681003000003</v>
      </c>
      <c r="J15" s="661">
        <v>3.5177769799999998</v>
      </c>
      <c r="K15" s="661">
        <v>25.213105670000001</v>
      </c>
      <c r="L15" s="661">
        <v>0</v>
      </c>
      <c r="M15" s="661">
        <v>9.686687970000003</v>
      </c>
      <c r="N15" s="661">
        <v>0</v>
      </c>
      <c r="O15" s="661">
        <v>0</v>
      </c>
      <c r="P15" s="661">
        <v>422.97309586</v>
      </c>
      <c r="Q15" s="661">
        <v>3.9926768900000003</v>
      </c>
      <c r="R15" s="661"/>
      <c r="S15" s="661">
        <v>10.814292400000001</v>
      </c>
      <c r="T15" s="661">
        <v>27.491612489999998</v>
      </c>
      <c r="U15" s="661">
        <v>152.00037325</v>
      </c>
      <c r="V15" s="661">
        <v>123.64712770999999</v>
      </c>
      <c r="W15" s="661">
        <v>3.6954921600000001</v>
      </c>
      <c r="X15" s="662">
        <v>2354.2228110299998</v>
      </c>
      <c r="Y15" s="661">
        <v>31.800982190000003</v>
      </c>
      <c r="Z15" s="662">
        <v>2386.0237932199998</v>
      </c>
    </row>
    <row r="16" spans="1:27" s="982" customFormat="1" ht="41.25" customHeight="1">
      <c r="A16" s="1538" t="s">
        <v>439</v>
      </c>
      <c r="B16" s="669">
        <v>111.25281423</v>
      </c>
      <c r="C16" s="669">
        <v>16103.36141203403</v>
      </c>
      <c r="D16" s="669">
        <v>47.258936640000002</v>
      </c>
      <c r="E16" s="669">
        <v>1376.8862985899998</v>
      </c>
      <c r="F16" s="669">
        <v>462.31036406999999</v>
      </c>
      <c r="G16" s="669">
        <v>0.23277390000000001</v>
      </c>
      <c r="H16" s="669">
        <v>134.98447489</v>
      </c>
      <c r="I16" s="669">
        <v>941.28194729000006</v>
      </c>
      <c r="J16" s="669">
        <v>97.929162669999997</v>
      </c>
      <c r="K16" s="669">
        <v>356.77019458000001</v>
      </c>
      <c r="L16" s="669">
        <v>5.0961000000000006E-2</v>
      </c>
      <c r="M16" s="669">
        <v>176.86294233000004</v>
      </c>
      <c r="N16" s="669">
        <v>128.99953257000001</v>
      </c>
      <c r="O16" s="669">
        <v>34.144091689999996</v>
      </c>
      <c r="P16" s="669">
        <v>2156.1455828899998</v>
      </c>
      <c r="Q16" s="669">
        <v>20.472802819999998</v>
      </c>
      <c r="R16" s="669">
        <v>0</v>
      </c>
      <c r="S16" s="669">
        <v>15.92520932</v>
      </c>
      <c r="T16" s="669">
        <v>177.03195502000003</v>
      </c>
      <c r="U16" s="669">
        <v>1313.8218437199998</v>
      </c>
      <c r="V16" s="669">
        <v>127.66861381</v>
      </c>
      <c r="W16" s="669">
        <v>132.00853107</v>
      </c>
      <c r="X16" s="670">
        <v>23915.400445134037</v>
      </c>
      <c r="Y16" s="669">
        <v>31.800982190000003</v>
      </c>
      <c r="Z16" s="670">
        <v>23947.201427324038</v>
      </c>
      <c r="AA16" s="512"/>
    </row>
    <row r="17" spans="1:27" s="512" customFormat="1" ht="41.25" customHeight="1">
      <c r="A17" s="1535" t="s">
        <v>440</v>
      </c>
      <c r="B17" s="1528">
        <v>809.24558946999991</v>
      </c>
      <c r="C17" s="1528">
        <v>4196.59119173</v>
      </c>
      <c r="D17" s="1528">
        <v>84.894838190000002</v>
      </c>
      <c r="E17" s="1528">
        <v>1589.1643137600006</v>
      </c>
      <c r="F17" s="1528">
        <v>848.32877878999989</v>
      </c>
      <c r="G17" s="1528">
        <v>18.52228921</v>
      </c>
      <c r="H17" s="1528">
        <v>171.15795833999996</v>
      </c>
      <c r="I17" s="1528">
        <v>4619.2934890799997</v>
      </c>
      <c r="J17" s="1528">
        <v>635.32489048999992</v>
      </c>
      <c r="K17" s="1528">
        <v>1583.2979352599998</v>
      </c>
      <c r="L17" s="1528">
        <v>141.74876478000002</v>
      </c>
      <c r="M17" s="1528">
        <v>2611.7619816599995</v>
      </c>
      <c r="N17" s="1528">
        <v>1237.664474410001</v>
      </c>
      <c r="O17" s="1528">
        <v>225.6693820600004</v>
      </c>
      <c r="P17" s="1528">
        <v>1373.45551707</v>
      </c>
      <c r="Q17" s="1528">
        <v>53.558528359999983</v>
      </c>
      <c r="R17" s="1528">
        <v>0</v>
      </c>
      <c r="S17" s="1528">
        <v>66.756089340000003</v>
      </c>
      <c r="T17" s="1528">
        <v>477.21866813000003</v>
      </c>
      <c r="U17" s="1528">
        <v>2983.4156791900004</v>
      </c>
      <c r="V17" s="1528">
        <v>467.31791665000037</v>
      </c>
      <c r="W17" s="1528">
        <v>281.03229635000002</v>
      </c>
      <c r="X17" s="1530">
        <v>24475.420572320003</v>
      </c>
      <c r="Y17" s="1528">
        <v>0</v>
      </c>
      <c r="Z17" s="1530">
        <v>24475.420572320003</v>
      </c>
    </row>
    <row r="18" spans="1:27" s="512" customFormat="1" ht="41.25" customHeight="1">
      <c r="A18" s="1536" t="s">
        <v>441</v>
      </c>
      <c r="B18" s="671">
        <v>0</v>
      </c>
      <c r="C18" s="671">
        <v>0</v>
      </c>
      <c r="D18" s="671">
        <v>0</v>
      </c>
      <c r="E18" s="671">
        <v>0</v>
      </c>
      <c r="F18" s="671">
        <v>0</v>
      </c>
      <c r="G18" s="671">
        <v>0</v>
      </c>
      <c r="H18" s="671">
        <v>0</v>
      </c>
      <c r="I18" s="671">
        <v>0</v>
      </c>
      <c r="J18" s="671">
        <v>0</v>
      </c>
      <c r="K18" s="671">
        <v>0</v>
      </c>
      <c r="L18" s="671">
        <v>0</v>
      </c>
      <c r="M18" s="671">
        <v>0</v>
      </c>
      <c r="N18" s="671">
        <v>0</v>
      </c>
      <c r="O18" s="671">
        <v>0</v>
      </c>
      <c r="P18" s="671">
        <v>0</v>
      </c>
      <c r="Q18" s="671">
        <v>0</v>
      </c>
      <c r="R18" s="671"/>
      <c r="S18" s="671">
        <v>0</v>
      </c>
      <c r="T18" s="671">
        <v>0</v>
      </c>
      <c r="U18" s="671">
        <v>0</v>
      </c>
      <c r="V18" s="671">
        <v>0</v>
      </c>
      <c r="W18" s="671">
        <v>0</v>
      </c>
      <c r="X18" s="672">
        <v>0</v>
      </c>
      <c r="Y18" s="671">
        <v>0</v>
      </c>
      <c r="Z18" s="672">
        <v>0</v>
      </c>
    </row>
    <row r="19" spans="1:27" s="512" customFormat="1" ht="41.25" customHeight="1">
      <c r="A19" s="980" t="s">
        <v>442</v>
      </c>
      <c r="B19" s="671">
        <v>0</v>
      </c>
      <c r="C19" s="671">
        <v>0</v>
      </c>
      <c r="D19" s="671">
        <v>0</v>
      </c>
      <c r="E19" s="671">
        <v>0</v>
      </c>
      <c r="F19" s="671">
        <v>0</v>
      </c>
      <c r="G19" s="671">
        <v>0</v>
      </c>
      <c r="H19" s="671">
        <v>0</v>
      </c>
      <c r="I19" s="671">
        <v>0</v>
      </c>
      <c r="J19" s="671">
        <v>0</v>
      </c>
      <c r="K19" s="671">
        <v>0</v>
      </c>
      <c r="L19" s="671">
        <v>0</v>
      </c>
      <c r="M19" s="671">
        <v>0</v>
      </c>
      <c r="N19" s="671">
        <v>0</v>
      </c>
      <c r="O19" s="671">
        <v>0</v>
      </c>
      <c r="P19" s="671">
        <v>0</v>
      </c>
      <c r="Q19" s="671">
        <v>0</v>
      </c>
      <c r="R19" s="671"/>
      <c r="S19" s="671">
        <v>0</v>
      </c>
      <c r="T19" s="671">
        <v>0</v>
      </c>
      <c r="U19" s="671">
        <v>0</v>
      </c>
      <c r="V19" s="671">
        <v>0</v>
      </c>
      <c r="W19" s="671">
        <v>0</v>
      </c>
      <c r="X19" s="672">
        <v>0</v>
      </c>
      <c r="Y19" s="671">
        <v>0</v>
      </c>
      <c r="Z19" s="672">
        <v>0</v>
      </c>
    </row>
    <row r="20" spans="1:27" s="512" customFormat="1" ht="33" customHeight="1">
      <c r="A20" s="980" t="s">
        <v>162</v>
      </c>
      <c r="B20" s="659">
        <v>49.86327704</v>
      </c>
      <c r="C20" s="659">
        <v>0</v>
      </c>
      <c r="D20" s="659">
        <v>0</v>
      </c>
      <c r="E20" s="659">
        <v>0</v>
      </c>
      <c r="F20" s="659">
        <v>0</v>
      </c>
      <c r="G20" s="659">
        <v>0</v>
      </c>
      <c r="H20" s="659">
        <v>0</v>
      </c>
      <c r="I20" s="659">
        <v>0</v>
      </c>
      <c r="J20" s="659">
        <v>0</v>
      </c>
      <c r="K20" s="659">
        <v>3.5068999999999999</v>
      </c>
      <c r="L20" s="659">
        <v>0</v>
      </c>
      <c r="M20" s="659">
        <v>35.113332999999997</v>
      </c>
      <c r="N20" s="659">
        <v>0</v>
      </c>
      <c r="O20" s="659">
        <v>0</v>
      </c>
      <c r="P20" s="659">
        <v>0</v>
      </c>
      <c r="Q20" s="659">
        <v>5.3064</v>
      </c>
      <c r="R20" s="659"/>
      <c r="S20" s="659">
        <v>0</v>
      </c>
      <c r="T20" s="659">
        <v>33.760080000000002</v>
      </c>
      <c r="U20" s="659">
        <v>33.522599999999997</v>
      </c>
      <c r="V20" s="659">
        <v>0</v>
      </c>
      <c r="W20" s="659">
        <v>6.869680100000001</v>
      </c>
      <c r="X20" s="660">
        <v>167.94227014000001</v>
      </c>
      <c r="Y20" s="659">
        <v>0</v>
      </c>
      <c r="Z20" s="660">
        <v>167.94227014000001</v>
      </c>
    </row>
    <row r="21" spans="1:27" s="512" customFormat="1" ht="33" customHeight="1">
      <c r="A21" s="980" t="s">
        <v>163</v>
      </c>
      <c r="B21" s="659">
        <v>160.17773007</v>
      </c>
      <c r="C21" s="659">
        <v>2688.7448353499999</v>
      </c>
      <c r="D21" s="659">
        <v>70.131305709999992</v>
      </c>
      <c r="E21" s="659">
        <v>840.40730295000003</v>
      </c>
      <c r="F21" s="659">
        <v>737.66738245999989</v>
      </c>
      <c r="G21" s="659">
        <v>10.936458999999999</v>
      </c>
      <c r="H21" s="659">
        <v>129.25578908999998</v>
      </c>
      <c r="I21" s="659">
        <v>1846.7412837300001</v>
      </c>
      <c r="J21" s="659">
        <v>416.85300733999998</v>
      </c>
      <c r="K21" s="659">
        <v>898.81398160000003</v>
      </c>
      <c r="L21" s="659">
        <v>98.546055690000003</v>
      </c>
      <c r="M21" s="659">
        <v>2576.6486486599997</v>
      </c>
      <c r="N21" s="659">
        <v>1088.5877418400012</v>
      </c>
      <c r="O21" s="659">
        <v>225.6693820600004</v>
      </c>
      <c r="P21" s="659">
        <v>816.1280734500001</v>
      </c>
      <c r="Q21" s="659">
        <v>42.971129979999986</v>
      </c>
      <c r="R21" s="659"/>
      <c r="S21" s="659">
        <v>51.819192999999999</v>
      </c>
      <c r="T21" s="659">
        <v>335.16329635</v>
      </c>
      <c r="U21" s="659">
        <v>2062.0770256299998</v>
      </c>
      <c r="V21" s="659">
        <v>312.99908185000021</v>
      </c>
      <c r="W21" s="659">
        <v>153.99261136000001</v>
      </c>
      <c r="X21" s="660">
        <v>15564.331317170001</v>
      </c>
      <c r="Y21" s="659">
        <v>35.665184000000004</v>
      </c>
      <c r="Z21" s="660">
        <v>15599.996501170001</v>
      </c>
    </row>
    <row r="22" spans="1:27" s="512" customFormat="1" ht="41.25" customHeight="1">
      <c r="A22" s="980" t="s">
        <v>443</v>
      </c>
      <c r="B22" s="671">
        <v>0</v>
      </c>
      <c r="C22" s="671">
        <v>0</v>
      </c>
      <c r="D22" s="671">
        <v>0</v>
      </c>
      <c r="E22" s="671">
        <v>0</v>
      </c>
      <c r="F22" s="671">
        <v>0</v>
      </c>
      <c r="G22" s="671">
        <v>0</v>
      </c>
      <c r="H22" s="671">
        <v>0</v>
      </c>
      <c r="I22" s="671">
        <v>0</v>
      </c>
      <c r="J22" s="671">
        <v>0</v>
      </c>
      <c r="K22" s="671">
        <v>0</v>
      </c>
      <c r="L22" s="671">
        <v>0</v>
      </c>
      <c r="M22" s="671">
        <v>0</v>
      </c>
      <c r="N22" s="671">
        <v>0</v>
      </c>
      <c r="O22" s="671">
        <v>0</v>
      </c>
      <c r="P22" s="671">
        <v>0</v>
      </c>
      <c r="Q22" s="671">
        <v>0</v>
      </c>
      <c r="R22" s="671"/>
      <c r="S22" s="671">
        <v>0</v>
      </c>
      <c r="T22" s="671">
        <v>0</v>
      </c>
      <c r="U22" s="671">
        <v>0</v>
      </c>
      <c r="V22" s="671">
        <v>0</v>
      </c>
      <c r="W22" s="671">
        <v>0</v>
      </c>
      <c r="X22" s="672">
        <v>0</v>
      </c>
      <c r="Y22" s="671">
        <v>0</v>
      </c>
      <c r="Z22" s="672">
        <v>0</v>
      </c>
    </row>
    <row r="23" spans="1:27" s="512" customFormat="1" ht="33" customHeight="1">
      <c r="A23" s="980" t="s">
        <v>164</v>
      </c>
      <c r="B23" s="659">
        <v>42.287688960000004</v>
      </c>
      <c r="C23" s="659">
        <v>0</v>
      </c>
      <c r="D23" s="659">
        <v>0.93</v>
      </c>
      <c r="E23" s="659">
        <v>3.7341666699999982</v>
      </c>
      <c r="F23" s="659">
        <v>14.759999000000001</v>
      </c>
      <c r="G23" s="659">
        <v>0.96000000000000008</v>
      </c>
      <c r="H23" s="659">
        <v>16.599499999999999</v>
      </c>
      <c r="I23" s="659">
        <v>5.7345933899999997</v>
      </c>
      <c r="J23" s="659">
        <v>0</v>
      </c>
      <c r="K23" s="659">
        <v>0</v>
      </c>
      <c r="L23" s="659">
        <v>0</v>
      </c>
      <c r="M23" s="659">
        <v>0</v>
      </c>
      <c r="N23" s="659">
        <v>0</v>
      </c>
      <c r="O23" s="659">
        <v>0</v>
      </c>
      <c r="P23" s="659">
        <v>4.0565059999999997</v>
      </c>
      <c r="Q23" s="659">
        <v>4.1999999999999996E-2</v>
      </c>
      <c r="R23" s="659"/>
      <c r="S23" s="659">
        <v>3.4003225800000001</v>
      </c>
      <c r="T23" s="659">
        <v>1.9625999999999999</v>
      </c>
      <c r="U23" s="659">
        <v>27.069325750000001</v>
      </c>
      <c r="V23" s="659">
        <v>1.8164997699999978</v>
      </c>
      <c r="W23" s="659">
        <v>77.200052020000001</v>
      </c>
      <c r="X23" s="660">
        <v>200.55325413999998</v>
      </c>
      <c r="Y23" s="659">
        <v>3.93</v>
      </c>
      <c r="Z23" s="660">
        <v>204.48325413999999</v>
      </c>
    </row>
    <row r="24" spans="1:27" s="512" customFormat="1" ht="33" customHeight="1">
      <c r="A24" s="980" t="s">
        <v>165</v>
      </c>
      <c r="B24" s="659">
        <v>529.85585663999996</v>
      </c>
      <c r="C24" s="659">
        <v>932.12282412000002</v>
      </c>
      <c r="D24" s="659">
        <v>11.456453539999998</v>
      </c>
      <c r="E24" s="659">
        <v>923.47481970000001</v>
      </c>
      <c r="F24" s="659">
        <v>63.021539539999999</v>
      </c>
      <c r="G24" s="659">
        <v>6.6258302100000002</v>
      </c>
      <c r="H24" s="659">
        <v>18.943620469999999</v>
      </c>
      <c r="I24" s="659">
        <v>2630.4370960799997</v>
      </c>
      <c r="J24" s="659">
        <v>218.47188315</v>
      </c>
      <c r="K24" s="659">
        <v>648.90075473000002</v>
      </c>
      <c r="L24" s="659">
        <v>39.019630390000003</v>
      </c>
      <c r="M24" s="659">
        <v>0</v>
      </c>
      <c r="N24" s="659">
        <v>0</v>
      </c>
      <c r="O24" s="659">
        <v>0</v>
      </c>
      <c r="P24" s="659">
        <v>455.15354995999996</v>
      </c>
      <c r="Q24" s="659">
        <v>3.7409218399999999</v>
      </c>
      <c r="R24" s="659"/>
      <c r="S24" s="659">
        <v>8.5048097600000006</v>
      </c>
      <c r="T24" s="659">
        <v>92.89781078</v>
      </c>
      <c r="U24" s="659">
        <v>665.07413573000053</v>
      </c>
      <c r="V24" s="659">
        <v>136.5489031900002</v>
      </c>
      <c r="W24" s="659">
        <v>42.969952870000007</v>
      </c>
      <c r="X24" s="660">
        <v>7427.2203927000019</v>
      </c>
      <c r="Y24" s="659">
        <v>11.257209679999999</v>
      </c>
      <c r="Z24" s="660">
        <v>7438.4776023800023</v>
      </c>
    </row>
    <row r="25" spans="1:27" s="512" customFormat="1" ht="41.25" customHeight="1">
      <c r="A25" s="980" t="s">
        <v>444</v>
      </c>
      <c r="B25" s="671">
        <v>0</v>
      </c>
      <c r="C25" s="671">
        <v>0</v>
      </c>
      <c r="D25" s="671">
        <v>0</v>
      </c>
      <c r="E25" s="671">
        <v>0</v>
      </c>
      <c r="F25" s="671">
        <v>0</v>
      </c>
      <c r="G25" s="671">
        <v>0</v>
      </c>
      <c r="H25" s="671">
        <v>0</v>
      </c>
      <c r="I25" s="671">
        <v>0</v>
      </c>
      <c r="J25" s="671">
        <v>0</v>
      </c>
      <c r="K25" s="671">
        <v>0</v>
      </c>
      <c r="L25" s="671">
        <v>0</v>
      </c>
      <c r="M25" s="671">
        <v>0</v>
      </c>
      <c r="N25" s="671">
        <v>0</v>
      </c>
      <c r="O25" s="671">
        <v>0</v>
      </c>
      <c r="P25" s="671">
        <v>0</v>
      </c>
      <c r="Q25" s="671">
        <v>0</v>
      </c>
      <c r="R25" s="671"/>
      <c r="S25" s="671">
        <v>0</v>
      </c>
      <c r="T25" s="671">
        <v>0</v>
      </c>
      <c r="U25" s="671">
        <v>0</v>
      </c>
      <c r="V25" s="671">
        <v>0</v>
      </c>
      <c r="W25" s="671">
        <v>0</v>
      </c>
      <c r="X25" s="672">
        <v>0</v>
      </c>
      <c r="Y25" s="671">
        <v>0</v>
      </c>
      <c r="Z25" s="672">
        <v>0</v>
      </c>
    </row>
    <row r="26" spans="1:27" s="512" customFormat="1" ht="33" customHeight="1">
      <c r="A26" s="980" t="s">
        <v>166</v>
      </c>
      <c r="B26" s="659">
        <v>0</v>
      </c>
      <c r="C26" s="659">
        <v>0</v>
      </c>
      <c r="D26" s="659">
        <v>0</v>
      </c>
      <c r="E26" s="659">
        <v>0</v>
      </c>
      <c r="F26" s="659">
        <v>0</v>
      </c>
      <c r="G26" s="659">
        <v>0</v>
      </c>
      <c r="H26" s="659">
        <v>0</v>
      </c>
      <c r="I26" s="659">
        <v>91.189278250000001</v>
      </c>
      <c r="J26" s="659">
        <v>0</v>
      </c>
      <c r="K26" s="659">
        <v>0</v>
      </c>
      <c r="L26" s="659">
        <v>0</v>
      </c>
      <c r="M26" s="659">
        <v>0</v>
      </c>
      <c r="N26" s="659">
        <v>6.09802459207285</v>
      </c>
      <c r="O26" s="659">
        <v>0</v>
      </c>
      <c r="P26" s="659">
        <v>0</v>
      </c>
      <c r="Q26" s="659">
        <v>0</v>
      </c>
      <c r="R26" s="659"/>
      <c r="S26" s="659">
        <v>0</v>
      </c>
      <c r="T26" s="659">
        <v>0.29365200000000002</v>
      </c>
      <c r="U26" s="659">
        <v>2.3838572899999999</v>
      </c>
      <c r="V26" s="659">
        <v>0</v>
      </c>
      <c r="W26" s="659">
        <v>0</v>
      </c>
      <c r="X26" s="660">
        <v>99.964812132072836</v>
      </c>
      <c r="Y26" s="659">
        <v>0</v>
      </c>
      <c r="Z26" s="660">
        <v>99.964812132072836</v>
      </c>
    </row>
    <row r="27" spans="1:27" s="512" customFormat="1" ht="33" customHeight="1">
      <c r="A27" s="980" t="s">
        <v>167</v>
      </c>
      <c r="B27" s="659">
        <v>27.06103676</v>
      </c>
      <c r="C27" s="659">
        <v>575.72353225999996</v>
      </c>
      <c r="D27" s="659">
        <v>2.3770789400000001</v>
      </c>
      <c r="E27" s="659">
        <v>-178.45197555999948</v>
      </c>
      <c r="F27" s="659">
        <v>32.879857790000003</v>
      </c>
      <c r="G27" s="659">
        <v>0</v>
      </c>
      <c r="H27" s="659">
        <v>6.3590487799999993</v>
      </c>
      <c r="I27" s="659">
        <v>45.191237630000003</v>
      </c>
      <c r="J27" s="659">
        <v>0</v>
      </c>
      <c r="K27" s="659">
        <v>32.07629893</v>
      </c>
      <c r="L27" s="659">
        <v>4.1830787000000003</v>
      </c>
      <c r="M27" s="659">
        <v>0</v>
      </c>
      <c r="N27" s="659">
        <v>142.9787079779272</v>
      </c>
      <c r="O27" s="659">
        <v>0</v>
      </c>
      <c r="P27" s="659">
        <v>98.117387659999991</v>
      </c>
      <c r="Q27" s="659">
        <v>1.49807654</v>
      </c>
      <c r="R27" s="659"/>
      <c r="S27" s="659">
        <v>3.0317639999999999</v>
      </c>
      <c r="T27" s="659">
        <v>13.141228999999999</v>
      </c>
      <c r="U27" s="659">
        <v>193.28873479000003</v>
      </c>
      <c r="V27" s="659">
        <v>15.953431839999961</v>
      </c>
      <c r="W27" s="659">
        <v>0</v>
      </c>
      <c r="X27" s="660">
        <v>1015.4085260379277</v>
      </c>
      <c r="Y27" s="659">
        <v>1.4881872</v>
      </c>
      <c r="Z27" s="660">
        <v>1016.8967132379277</v>
      </c>
    </row>
    <row r="28" spans="1:27" s="982" customFormat="1" ht="53.25" customHeight="1">
      <c r="A28" s="981" t="s">
        <v>445</v>
      </c>
      <c r="B28" s="669">
        <v>809.24558946999991</v>
      </c>
      <c r="C28" s="669">
        <v>4196.59119173</v>
      </c>
      <c r="D28" s="669">
        <v>84.894838190000002</v>
      </c>
      <c r="E28" s="669">
        <v>1589.1643137600006</v>
      </c>
      <c r="F28" s="669">
        <v>848.32877878999989</v>
      </c>
      <c r="G28" s="669">
        <v>18.52228921</v>
      </c>
      <c r="H28" s="669">
        <v>171.15795833999996</v>
      </c>
      <c r="I28" s="669">
        <v>4619.2934890799997</v>
      </c>
      <c r="J28" s="669">
        <v>635.32489048999992</v>
      </c>
      <c r="K28" s="669">
        <v>1583.2979352599998</v>
      </c>
      <c r="L28" s="669">
        <v>141.74876478000002</v>
      </c>
      <c r="M28" s="669">
        <v>2611.7619816599995</v>
      </c>
      <c r="N28" s="669">
        <v>1237.664474410001</v>
      </c>
      <c r="O28" s="669">
        <v>225.6693820600004</v>
      </c>
      <c r="P28" s="669">
        <v>1373.45551707</v>
      </c>
      <c r="Q28" s="669">
        <v>53.558528359999983</v>
      </c>
      <c r="R28" s="669">
        <v>0</v>
      </c>
      <c r="S28" s="669">
        <v>66.756089340000003</v>
      </c>
      <c r="T28" s="669">
        <v>477.21866813000003</v>
      </c>
      <c r="U28" s="669">
        <v>2983.4156791900004</v>
      </c>
      <c r="V28" s="669">
        <v>467.31791665000037</v>
      </c>
      <c r="W28" s="669">
        <v>281.03229635000002</v>
      </c>
      <c r="X28" s="670">
        <v>24475.420572320003</v>
      </c>
      <c r="Y28" s="669">
        <v>52.340580880000005</v>
      </c>
      <c r="Z28" s="670">
        <v>24527.761153200005</v>
      </c>
      <c r="AA28" s="512"/>
    </row>
    <row r="29" spans="1:27" s="512" customFormat="1" ht="41.25" customHeight="1">
      <c r="A29" s="1536" t="s">
        <v>446</v>
      </c>
      <c r="B29" s="1528">
        <v>127.28566942979171</v>
      </c>
      <c r="C29" s="1528">
        <v>2053.1262055500001</v>
      </c>
      <c r="D29" s="1528">
        <v>42.197309010000005</v>
      </c>
      <c r="E29" s="1528">
        <v>279.90032652000031</v>
      </c>
      <c r="F29" s="1528">
        <v>211.52275865000001</v>
      </c>
      <c r="G29" s="1528">
        <v>6.4102490299999992</v>
      </c>
      <c r="H29" s="1528">
        <v>78.20193621</v>
      </c>
      <c r="I29" s="1528">
        <v>1201.77955662</v>
      </c>
      <c r="J29" s="1528">
        <v>363.48510023</v>
      </c>
      <c r="K29" s="1528">
        <v>1317.2327666199999</v>
      </c>
      <c r="L29" s="1528">
        <v>90.859018120000002</v>
      </c>
      <c r="M29" s="1528">
        <v>1228.9111983046182</v>
      </c>
      <c r="N29" s="1528">
        <v>254.33596840000001</v>
      </c>
      <c r="O29" s="1528">
        <v>84.91659172</v>
      </c>
      <c r="P29" s="1528">
        <v>458.22957274999999</v>
      </c>
      <c r="Q29" s="1528">
        <v>22.467442259999999</v>
      </c>
      <c r="R29" s="1528">
        <v>0</v>
      </c>
      <c r="S29" s="1528">
        <v>20.343586819999999</v>
      </c>
      <c r="T29" s="1528">
        <v>167.6084401</v>
      </c>
      <c r="U29" s="1528">
        <v>1262.6874759999998</v>
      </c>
      <c r="V29" s="1528">
        <v>107.85028382</v>
      </c>
      <c r="W29" s="1528">
        <v>97.570858119999997</v>
      </c>
      <c r="X29" s="1530">
        <v>9476.9223142844094</v>
      </c>
      <c r="Y29" s="1528">
        <v>0</v>
      </c>
      <c r="Z29" s="1530">
        <v>9476.9223142844094</v>
      </c>
    </row>
    <row r="30" spans="1:27" s="512" customFormat="1" ht="33" customHeight="1">
      <c r="A30" s="1531" t="s">
        <v>447</v>
      </c>
      <c r="B30" s="659">
        <v>0.29567362000000491</v>
      </c>
      <c r="C30" s="659">
        <v>32.39493178</v>
      </c>
      <c r="D30" s="659">
        <v>4.0713565799999998</v>
      </c>
      <c r="E30" s="659">
        <v>99.374846090000005</v>
      </c>
      <c r="F30" s="659">
        <v>22.600558639999999</v>
      </c>
      <c r="G30" s="659">
        <v>0.44320199999999998</v>
      </c>
      <c r="H30" s="659">
        <v>0</v>
      </c>
      <c r="I30" s="659">
        <v>64.317674189999991</v>
      </c>
      <c r="J30" s="659">
        <v>16.451138109999999</v>
      </c>
      <c r="K30" s="659">
        <v>27.806808870000001</v>
      </c>
      <c r="L30" s="659">
        <v>6.4677870000000004</v>
      </c>
      <c r="M30" s="659">
        <v>77.498706721105606</v>
      </c>
      <c r="N30" s="659">
        <v>28.02787238000003</v>
      </c>
      <c r="O30" s="659">
        <v>2.49930809</v>
      </c>
      <c r="P30" s="659">
        <v>25.607051379999998</v>
      </c>
      <c r="Q30" s="659">
        <v>9.0986747099999992</v>
      </c>
      <c r="R30" s="659"/>
      <c r="S30" s="659">
        <v>4.382639310000001</v>
      </c>
      <c r="T30" s="659">
        <v>27.082689670000001</v>
      </c>
      <c r="U30" s="659">
        <v>44.290837699999997</v>
      </c>
      <c r="V30" s="659">
        <v>0.97322648999999994</v>
      </c>
      <c r="W30" s="659">
        <v>2.8492565600000002</v>
      </c>
      <c r="X30" s="660">
        <v>496.53423989110559</v>
      </c>
      <c r="Y30" s="659">
        <v>3.5631E-3</v>
      </c>
      <c r="Z30" s="660">
        <v>496.53780299110559</v>
      </c>
    </row>
    <row r="31" spans="1:27" s="512" customFormat="1" ht="33" customHeight="1">
      <c r="A31" s="1531" t="s">
        <v>448</v>
      </c>
      <c r="B31" s="659">
        <v>1.08881947</v>
      </c>
      <c r="C31" s="659">
        <v>47.490157170000003</v>
      </c>
      <c r="D31" s="659">
        <v>0.51278566999999997</v>
      </c>
      <c r="E31" s="659">
        <v>-71.058511840000008</v>
      </c>
      <c r="F31" s="659">
        <v>29.841446559999998</v>
      </c>
      <c r="G31" s="659">
        <v>3.954E-3</v>
      </c>
      <c r="H31" s="659">
        <v>0</v>
      </c>
      <c r="I31" s="659">
        <v>9.687722879999999</v>
      </c>
      <c r="J31" s="659">
        <v>27.004686719999999</v>
      </c>
      <c r="K31" s="659">
        <v>64.48495776</v>
      </c>
      <c r="L31" s="659">
        <v>10.06557651</v>
      </c>
      <c r="M31" s="659">
        <v>170.04169493422495</v>
      </c>
      <c r="N31" s="659">
        <v>29.291992459999999</v>
      </c>
      <c r="O31" s="659">
        <v>1.00940618</v>
      </c>
      <c r="P31" s="659">
        <v>208.21205097000001</v>
      </c>
      <c r="Q31" s="659">
        <v>5.7403849999999992E-2</v>
      </c>
      <c r="R31" s="659"/>
      <c r="S31" s="659">
        <v>1.976808E-2</v>
      </c>
      <c r="T31" s="659">
        <v>1.0675185899999999</v>
      </c>
      <c r="U31" s="659">
        <v>130.40319796999998</v>
      </c>
      <c r="V31" s="659">
        <v>4.5952439500000004</v>
      </c>
      <c r="W31" s="659">
        <v>1.25666156</v>
      </c>
      <c r="X31" s="660">
        <v>665.07653344422488</v>
      </c>
      <c r="Y31" s="659">
        <v>0.95830996999999996</v>
      </c>
      <c r="Z31" s="660">
        <v>666.03484341422484</v>
      </c>
    </row>
    <row r="32" spans="1:27" s="512" customFormat="1" ht="33" customHeight="1">
      <c r="A32" s="1531" t="s">
        <v>449</v>
      </c>
      <c r="B32" s="659">
        <v>9.9999960000000013E-2</v>
      </c>
      <c r="C32" s="659">
        <v>5.4315079500000003</v>
      </c>
      <c r="D32" s="659">
        <v>0.17120978000000001</v>
      </c>
      <c r="E32" s="659">
        <v>1.0136262</v>
      </c>
      <c r="F32" s="659">
        <v>1.9947218200000001</v>
      </c>
      <c r="G32" s="659">
        <v>6.9612869999999993E-2</v>
      </c>
      <c r="H32" s="659">
        <v>0.48448555999999998</v>
      </c>
      <c r="I32" s="659">
        <v>4.1858263500000001</v>
      </c>
      <c r="J32" s="659">
        <v>0.70557725999999998</v>
      </c>
      <c r="K32" s="659">
        <v>0.58512028000000005</v>
      </c>
      <c r="L32" s="659">
        <v>9.6163449999999998E-2</v>
      </c>
      <c r="M32" s="659">
        <v>39.20903914907479</v>
      </c>
      <c r="N32" s="659">
        <v>0.10439064999999999</v>
      </c>
      <c r="O32" s="659">
        <v>1.3472719799999999</v>
      </c>
      <c r="P32" s="659">
        <v>0</v>
      </c>
      <c r="Q32" s="659">
        <v>7.8966199999999983E-3</v>
      </c>
      <c r="R32" s="659"/>
      <c r="S32" s="659">
        <v>3.8928739999999996E-2</v>
      </c>
      <c r="T32" s="659">
        <v>0.43374857999999999</v>
      </c>
      <c r="U32" s="659">
        <v>5.4370334000000007</v>
      </c>
      <c r="V32" s="659">
        <v>0.59819803999999999</v>
      </c>
      <c r="W32" s="659">
        <v>0.60721097000000002</v>
      </c>
      <c r="X32" s="660">
        <v>62.621569609074783</v>
      </c>
      <c r="Y32" s="659">
        <v>7.4887640000000005E-2</v>
      </c>
      <c r="Z32" s="660">
        <v>62.696457249074783</v>
      </c>
    </row>
    <row r="33" spans="1:27" s="512" customFormat="1" ht="33" customHeight="1">
      <c r="A33" s="1531" t="s">
        <v>450</v>
      </c>
      <c r="B33" s="659">
        <v>2.6651702300000002</v>
      </c>
      <c r="C33" s="659">
        <v>72.186004199999999</v>
      </c>
      <c r="D33" s="659">
        <v>1.55947156</v>
      </c>
      <c r="E33" s="659">
        <v>25.983730350000002</v>
      </c>
      <c r="F33" s="659">
        <v>15.175835339999999</v>
      </c>
      <c r="G33" s="659">
        <v>0.19332168</v>
      </c>
      <c r="H33" s="659">
        <v>3.9181465000000002</v>
      </c>
      <c r="I33" s="659">
        <v>31.587938899999997</v>
      </c>
      <c r="J33" s="659">
        <v>4.9062344699999993</v>
      </c>
      <c r="K33" s="659">
        <v>12.74333805</v>
      </c>
      <c r="L33" s="659">
        <v>13.04399839</v>
      </c>
      <c r="M33" s="659">
        <v>43.587129600000011</v>
      </c>
      <c r="N33" s="659">
        <v>34.183203810000002</v>
      </c>
      <c r="O33" s="659">
        <v>6.6200672800000007</v>
      </c>
      <c r="P33" s="659">
        <v>16.475996890000001</v>
      </c>
      <c r="Q33" s="659">
        <v>1.9895042399999998</v>
      </c>
      <c r="R33" s="659"/>
      <c r="S33" s="659">
        <v>3.05330294</v>
      </c>
      <c r="T33" s="659">
        <v>5.3173534699999996</v>
      </c>
      <c r="U33" s="659">
        <v>163.08477575000001</v>
      </c>
      <c r="V33" s="659">
        <v>8.5212063499999999</v>
      </c>
      <c r="W33" s="659">
        <v>5.2229415600000006</v>
      </c>
      <c r="X33" s="660">
        <v>472.01867155999997</v>
      </c>
      <c r="Y33" s="659">
        <v>0.41938621000000004</v>
      </c>
      <c r="Z33" s="660">
        <v>472.43805777</v>
      </c>
    </row>
    <row r="34" spans="1:27" s="512" customFormat="1" ht="33" customHeight="1">
      <c r="A34" s="1532" t="s">
        <v>451</v>
      </c>
      <c r="B34" s="661">
        <v>33.992413990000003</v>
      </c>
      <c r="C34" s="661">
        <v>1111.8551072400001</v>
      </c>
      <c r="D34" s="661">
        <v>17.98488687</v>
      </c>
      <c r="E34" s="661">
        <v>145.72363164000032</v>
      </c>
      <c r="F34" s="661">
        <v>37.438472670000003</v>
      </c>
      <c r="G34" s="661">
        <v>0.46256395999999994</v>
      </c>
      <c r="H34" s="661">
        <v>43.269785919999997</v>
      </c>
      <c r="I34" s="661">
        <v>574.27787158000001</v>
      </c>
      <c r="J34" s="661">
        <v>37.495742810000003</v>
      </c>
      <c r="K34" s="661">
        <v>26.539141920000002</v>
      </c>
      <c r="L34" s="661">
        <v>44.51989665</v>
      </c>
      <c r="M34" s="661">
        <v>339.78546346035012</v>
      </c>
      <c r="N34" s="661">
        <v>29.895606609999998</v>
      </c>
      <c r="O34" s="661">
        <v>5.4985007599999998</v>
      </c>
      <c r="P34" s="661">
        <v>2.9751733799999998</v>
      </c>
      <c r="Q34" s="661">
        <v>2.7056836099999995</v>
      </c>
      <c r="R34" s="661"/>
      <c r="S34" s="661">
        <v>5.6498920400000001</v>
      </c>
      <c r="T34" s="661">
        <v>101.54712067</v>
      </c>
      <c r="U34" s="661">
        <v>321.34292733999996</v>
      </c>
      <c r="V34" s="661">
        <v>10.96246331</v>
      </c>
      <c r="W34" s="661">
        <v>45.530859169999992</v>
      </c>
      <c r="X34" s="662">
        <v>2939.4532056003504</v>
      </c>
      <c r="Y34" s="661">
        <v>6.7936081500000007</v>
      </c>
      <c r="Z34" s="662">
        <v>2946.2468137503506</v>
      </c>
    </row>
    <row r="35" spans="1:27" s="512" customFormat="1" ht="33" customHeight="1">
      <c r="A35" s="1531" t="s">
        <v>452</v>
      </c>
      <c r="B35" s="659">
        <v>89.143592159791694</v>
      </c>
      <c r="C35" s="659">
        <v>783.76849721000008</v>
      </c>
      <c r="D35" s="659">
        <v>15.164935470000001</v>
      </c>
      <c r="E35" s="659">
        <v>78.863004079999996</v>
      </c>
      <c r="F35" s="659">
        <v>104.47172362000001</v>
      </c>
      <c r="G35" s="659">
        <v>8.7096709999999994E-2</v>
      </c>
      <c r="H35" s="659">
        <v>28.931963030000002</v>
      </c>
      <c r="I35" s="659">
        <v>455.79886959000004</v>
      </c>
      <c r="J35" s="659">
        <v>276.92172085999999</v>
      </c>
      <c r="K35" s="659">
        <v>263.60489305999999</v>
      </c>
      <c r="L35" s="659">
        <v>16.66559612</v>
      </c>
      <c r="M35" s="659">
        <v>592.39794071279562</v>
      </c>
      <c r="N35" s="659">
        <v>132.83290248999998</v>
      </c>
      <c r="O35" s="659">
        <v>64.745603439999996</v>
      </c>
      <c r="P35" s="659">
        <v>125.60822945999999</v>
      </c>
      <c r="Q35" s="659">
        <v>8.6082792300000008</v>
      </c>
      <c r="R35" s="659"/>
      <c r="S35" s="659">
        <v>3.6041616899999998</v>
      </c>
      <c r="T35" s="659">
        <v>32.160009119999998</v>
      </c>
      <c r="U35" s="659">
        <v>558.60083091999991</v>
      </c>
      <c r="V35" s="659">
        <v>81.940523319999997</v>
      </c>
      <c r="W35" s="659">
        <v>42.1039283</v>
      </c>
      <c r="X35" s="660">
        <v>3756.0243005925872</v>
      </c>
      <c r="Y35" s="659">
        <v>9.9994207700000004</v>
      </c>
      <c r="Z35" s="660">
        <v>3766.0237213625874</v>
      </c>
    </row>
    <row r="36" spans="1:27" s="512" customFormat="1" ht="33" customHeight="1">
      <c r="A36" s="1531" t="s">
        <v>972</v>
      </c>
      <c r="B36" s="659">
        <v>0</v>
      </c>
      <c r="C36" s="659">
        <v>0</v>
      </c>
      <c r="D36" s="659">
        <v>2.73266308</v>
      </c>
      <c r="E36" s="659">
        <v>0</v>
      </c>
      <c r="F36" s="659">
        <v>0</v>
      </c>
      <c r="G36" s="659">
        <v>5.1504978099999992</v>
      </c>
      <c r="H36" s="659">
        <v>1.5975552000000002</v>
      </c>
      <c r="I36" s="659">
        <v>61.923653129999977</v>
      </c>
      <c r="J36" s="659">
        <v>0</v>
      </c>
      <c r="K36" s="659">
        <v>921.4685066799999</v>
      </c>
      <c r="L36" s="659">
        <v>0</v>
      </c>
      <c r="M36" s="659">
        <v>-33.608776272933099</v>
      </c>
      <c r="N36" s="659">
        <v>0</v>
      </c>
      <c r="O36" s="659">
        <v>3.1964339900000001</v>
      </c>
      <c r="P36" s="659">
        <v>79.351070669999999</v>
      </c>
      <c r="Q36" s="659">
        <v>0</v>
      </c>
      <c r="R36" s="659"/>
      <c r="S36" s="659">
        <v>3.5948940199999999</v>
      </c>
      <c r="T36" s="659">
        <v>0</v>
      </c>
      <c r="U36" s="659">
        <v>39.527872919999986</v>
      </c>
      <c r="V36" s="659">
        <v>0.25942235999999996</v>
      </c>
      <c r="W36" s="659">
        <v>0</v>
      </c>
      <c r="X36" s="660">
        <v>1085.1937935870665</v>
      </c>
      <c r="Y36" s="659">
        <v>0.50790126000000002</v>
      </c>
      <c r="Z36" s="660">
        <v>1085.7016948470664</v>
      </c>
    </row>
    <row r="37" spans="1:27" s="982" customFormat="1" ht="53.25" hidden="1" customHeight="1">
      <c r="A37" s="1533" t="s">
        <v>453</v>
      </c>
      <c r="B37" s="669">
        <v>127.28566942979171</v>
      </c>
      <c r="C37" s="669">
        <v>2053.1262055500001</v>
      </c>
      <c r="D37" s="669">
        <v>42.197309010000005</v>
      </c>
      <c r="E37" s="669">
        <v>279.90032652000031</v>
      </c>
      <c r="F37" s="669">
        <v>211.52275865000001</v>
      </c>
      <c r="G37" s="669">
        <v>6.4102490299999992</v>
      </c>
      <c r="H37" s="669">
        <v>78.20193621</v>
      </c>
      <c r="I37" s="669"/>
      <c r="J37" s="669">
        <v>363.48510023</v>
      </c>
      <c r="K37" s="669">
        <v>1317.2327666199999</v>
      </c>
      <c r="L37" s="669">
        <v>90.859018120000002</v>
      </c>
      <c r="M37" s="669">
        <v>1228.9111983046182</v>
      </c>
      <c r="N37" s="669">
        <v>254.33596840000001</v>
      </c>
      <c r="O37" s="669">
        <v>84.91659172</v>
      </c>
      <c r="P37" s="669">
        <v>458.22957274999999</v>
      </c>
      <c r="Q37" s="669">
        <v>22.467442259999999</v>
      </c>
      <c r="R37" s="669">
        <v>0</v>
      </c>
      <c r="S37" s="669">
        <v>20.343586819999999</v>
      </c>
      <c r="T37" s="669">
        <v>167.6084401</v>
      </c>
      <c r="U37" s="669">
        <v>1262.6874759999998</v>
      </c>
      <c r="V37" s="669">
        <v>107.85028382</v>
      </c>
      <c r="W37" s="669">
        <v>97.570858119999997</v>
      </c>
      <c r="X37" s="670">
        <v>8275.142757664411</v>
      </c>
      <c r="Y37" s="669">
        <v>18.7570771</v>
      </c>
      <c r="Z37" s="670">
        <v>8293.8998347644101</v>
      </c>
      <c r="AA37" s="512"/>
    </row>
    <row r="38" spans="1:27" s="512" customFormat="1" ht="41.25" customHeight="1">
      <c r="A38" s="1531" t="s">
        <v>454</v>
      </c>
      <c r="B38" s="1529">
        <v>15.154803980000001</v>
      </c>
      <c r="C38" s="1529">
        <v>0</v>
      </c>
      <c r="D38" s="1529">
        <v>7.8285784299999994</v>
      </c>
      <c r="E38" s="1529">
        <v>4.6861484499999992</v>
      </c>
      <c r="F38" s="1529">
        <v>382.94197216999999</v>
      </c>
      <c r="G38" s="1529">
        <v>0</v>
      </c>
      <c r="H38" s="1529">
        <v>0.11438</v>
      </c>
      <c r="I38" s="1529">
        <v>392.30620498000002</v>
      </c>
      <c r="J38" s="1529">
        <v>2.9308636299999997</v>
      </c>
      <c r="K38" s="1529">
        <v>-5.6031014599999995</v>
      </c>
      <c r="L38" s="1529">
        <v>4.8566414</v>
      </c>
      <c r="M38" s="1529">
        <v>9.5974529999999998</v>
      </c>
      <c r="N38" s="1529">
        <v>130.21727141</v>
      </c>
      <c r="O38" s="1529">
        <v>0.64348429000000007</v>
      </c>
      <c r="P38" s="1529">
        <v>6.6683116099999999</v>
      </c>
      <c r="Q38" s="1529">
        <v>1.99101898</v>
      </c>
      <c r="R38" s="1529"/>
      <c r="S38" s="1529">
        <v>7.8814523300000001</v>
      </c>
      <c r="T38" s="1529">
        <v>1.4229735299999997</v>
      </c>
      <c r="U38" s="1529">
        <v>451.11491488999997</v>
      </c>
      <c r="V38" s="1529">
        <v>0</v>
      </c>
      <c r="W38" s="1529">
        <v>18.012046269999999</v>
      </c>
      <c r="X38" s="660">
        <v>1432.76541789</v>
      </c>
      <c r="Y38" s="659">
        <v>8.9037900000000017E-3</v>
      </c>
      <c r="Z38" s="660">
        <v>1432.77432168</v>
      </c>
    </row>
    <row r="39" spans="1:27" s="512" customFormat="1" ht="41.25" customHeight="1">
      <c r="A39" s="1531" t="s">
        <v>455</v>
      </c>
      <c r="B39" s="1529">
        <v>0.39406415</v>
      </c>
      <c r="C39" s="1529">
        <v>0</v>
      </c>
      <c r="D39" s="1529">
        <v>5.6104859999999999E-2</v>
      </c>
      <c r="E39" s="1529">
        <v>17.612260460000009</v>
      </c>
      <c r="F39" s="1529">
        <v>0</v>
      </c>
      <c r="G39" s="1529">
        <v>0</v>
      </c>
      <c r="H39" s="1529">
        <v>0</v>
      </c>
      <c r="I39" s="1529">
        <v>-13.329408400000002</v>
      </c>
      <c r="J39" s="1529">
        <v>-0.27524152000000002</v>
      </c>
      <c r="K39" s="1529">
        <v>10.863396380000001</v>
      </c>
      <c r="L39" s="1529">
        <v>-0.26580090000000001</v>
      </c>
      <c r="M39" s="1529">
        <v>13.372017790000003</v>
      </c>
      <c r="N39" s="1529">
        <v>1.0207707500000001</v>
      </c>
      <c r="O39" s="1529">
        <v>12.661007130000002</v>
      </c>
      <c r="P39" s="1529">
        <v>3.6400370000000001E-2</v>
      </c>
      <c r="Q39" s="1529">
        <v>-0.51803315000000005</v>
      </c>
      <c r="R39" s="1529"/>
      <c r="S39" s="1529">
        <v>-1.160549E-2</v>
      </c>
      <c r="T39" s="1529">
        <v>28.635999999999999</v>
      </c>
      <c r="U39" s="1529">
        <v>-2.9141347300000002</v>
      </c>
      <c r="V39" s="1529">
        <v>0.2463812500000003</v>
      </c>
      <c r="W39" s="1529">
        <v>2.5067654299999997</v>
      </c>
      <c r="X39" s="660">
        <v>70.09094438000001</v>
      </c>
      <c r="Y39" s="659">
        <v>0</v>
      </c>
      <c r="Z39" s="660">
        <v>70.09094438000001</v>
      </c>
    </row>
    <row r="40" spans="1:27" s="512" customFormat="1" ht="41.25" customHeight="1">
      <c r="A40" s="1531" t="s">
        <v>456</v>
      </c>
      <c r="B40" s="1528">
        <v>238.1731307150001</v>
      </c>
      <c r="C40" s="1528">
        <v>1746.4509003300002</v>
      </c>
      <c r="D40" s="1528">
        <v>34.688764489999997</v>
      </c>
      <c r="E40" s="1528">
        <v>843.58567401000028</v>
      </c>
      <c r="F40" s="1528">
        <v>498.00567338000002</v>
      </c>
      <c r="G40" s="1528">
        <v>4.7603449744526998</v>
      </c>
      <c r="H40" s="1528">
        <v>182.53191329000001</v>
      </c>
      <c r="I40" s="1528">
        <v>3384.2588261799997</v>
      </c>
      <c r="J40" s="1528">
        <v>332.91583047999995</v>
      </c>
      <c r="K40" s="1528">
        <v>1442.0117168900001</v>
      </c>
      <c r="L40" s="1528">
        <v>45.458264370000002</v>
      </c>
      <c r="M40" s="1528">
        <v>1253.6777149000823</v>
      </c>
      <c r="N40" s="1528">
        <v>267.86662424999997</v>
      </c>
      <c r="O40" s="1528">
        <v>53.73128140999998</v>
      </c>
      <c r="P40" s="1528">
        <v>854.76345674000004</v>
      </c>
      <c r="Q40" s="1528">
        <v>22.220122359999998</v>
      </c>
      <c r="R40" s="1528">
        <v>0</v>
      </c>
      <c r="S40" s="1528">
        <v>53.498382409999998</v>
      </c>
      <c r="T40" s="1528">
        <v>94.023116799999997</v>
      </c>
      <c r="U40" s="1528">
        <v>1287.0055445599999</v>
      </c>
      <c r="V40" s="1528">
        <v>247.06246945999999</v>
      </c>
      <c r="W40" s="1528">
        <v>71.412747929999995</v>
      </c>
      <c r="X40" s="672">
        <v>12958.102499929535</v>
      </c>
      <c r="Y40" s="1528">
        <v>22.557591469999998</v>
      </c>
      <c r="Z40" s="672">
        <v>12980.660091399535</v>
      </c>
    </row>
    <row r="41" spans="1:27" s="512" customFormat="1" ht="33" customHeight="1">
      <c r="A41" s="1531" t="s">
        <v>457</v>
      </c>
      <c r="B41" s="659">
        <v>3.64534884</v>
      </c>
      <c r="C41" s="659">
        <v>21.921938839999999</v>
      </c>
      <c r="D41" s="659">
        <v>0</v>
      </c>
      <c r="E41" s="659">
        <v>11.447938779999999</v>
      </c>
      <c r="F41" s="659">
        <v>8.4297374400000002</v>
      </c>
      <c r="G41" s="659">
        <v>6.1322554452700004E-2</v>
      </c>
      <c r="H41" s="659">
        <v>2.6056973700000001</v>
      </c>
      <c r="I41" s="659">
        <v>36.148756340000006</v>
      </c>
      <c r="J41" s="659">
        <v>8.055997099999999</v>
      </c>
      <c r="K41" s="659">
        <v>37.690218189999996</v>
      </c>
      <c r="L41" s="659">
        <v>-0.44781896999999998</v>
      </c>
      <c r="M41" s="659">
        <v>23.751389230000004</v>
      </c>
      <c r="N41" s="659">
        <v>51.601703630000003</v>
      </c>
      <c r="O41" s="659">
        <v>1.7277505099999948</v>
      </c>
      <c r="P41" s="659">
        <v>7.5726729100000005</v>
      </c>
      <c r="Q41" s="659">
        <v>2.5680116500000003</v>
      </c>
      <c r="R41" s="659"/>
      <c r="S41" s="659">
        <v>1.54808458</v>
      </c>
      <c r="T41" s="659">
        <v>13.644479909999999</v>
      </c>
      <c r="U41" s="659">
        <v>108.90865559999997</v>
      </c>
      <c r="V41" s="659">
        <v>0.97222366000000005</v>
      </c>
      <c r="W41" s="659">
        <v>1.5188552399999997</v>
      </c>
      <c r="X41" s="660">
        <v>343.37296340445266</v>
      </c>
      <c r="Y41" s="659">
        <v>0</v>
      </c>
      <c r="Z41" s="660">
        <v>343.37296340445266</v>
      </c>
    </row>
    <row r="42" spans="1:27" s="512" customFormat="1" ht="33" customHeight="1">
      <c r="A42" s="1531" t="s">
        <v>458</v>
      </c>
      <c r="B42" s="659">
        <v>13.351116660000001</v>
      </c>
      <c r="C42" s="659">
        <v>178.99502894</v>
      </c>
      <c r="D42" s="659">
        <v>0</v>
      </c>
      <c r="E42" s="659">
        <v>32.644660820000027</v>
      </c>
      <c r="F42" s="659">
        <v>21.960611480000001</v>
      </c>
      <c r="G42" s="659">
        <v>9.0099290000000012E-2</v>
      </c>
      <c r="H42" s="659">
        <v>4.0198623099999997</v>
      </c>
      <c r="I42" s="659">
        <v>88.462609439999994</v>
      </c>
      <c r="J42" s="659">
        <v>8.4000008699999995</v>
      </c>
      <c r="K42" s="659">
        <v>110.25128368</v>
      </c>
      <c r="L42" s="659">
        <v>0.93348903000000005</v>
      </c>
      <c r="M42" s="659">
        <v>70.353775630000001</v>
      </c>
      <c r="N42" s="659">
        <v>18.108464639999958</v>
      </c>
      <c r="O42" s="659">
        <v>6.4255454800000003</v>
      </c>
      <c r="P42" s="659">
        <v>0</v>
      </c>
      <c r="Q42" s="659">
        <v>1.2545104899999997</v>
      </c>
      <c r="R42" s="659"/>
      <c r="S42" s="659">
        <v>1.45046053</v>
      </c>
      <c r="T42" s="659">
        <v>18.060065079999998</v>
      </c>
      <c r="U42" s="659">
        <v>71.78254828</v>
      </c>
      <c r="V42" s="659">
        <v>1.540010019999998</v>
      </c>
      <c r="W42" s="659">
        <v>8.6424776999999988</v>
      </c>
      <c r="X42" s="660">
        <v>656.72662036999986</v>
      </c>
      <c r="Y42" s="659">
        <v>0.34119834999999998</v>
      </c>
      <c r="Z42" s="660">
        <v>657.06781871999988</v>
      </c>
    </row>
    <row r="43" spans="1:27" s="512" customFormat="1" ht="33" customHeight="1">
      <c r="A43" s="1531" t="s">
        <v>459</v>
      </c>
      <c r="B43" s="659">
        <v>15.44699531</v>
      </c>
      <c r="C43" s="659">
        <v>62.18297725</v>
      </c>
      <c r="D43" s="659">
        <v>0.37581281</v>
      </c>
      <c r="E43" s="659">
        <v>7.7606778499999995</v>
      </c>
      <c r="F43" s="659">
        <v>10.505167510000001</v>
      </c>
      <c r="G43" s="659">
        <v>0.13768035999999997</v>
      </c>
      <c r="H43" s="659">
        <v>0.75801678000000006</v>
      </c>
      <c r="I43" s="659">
        <v>13.729646389999999</v>
      </c>
      <c r="J43" s="659">
        <v>13.459194070000001</v>
      </c>
      <c r="K43" s="659">
        <v>33.652484950000002</v>
      </c>
      <c r="L43" s="659">
        <v>0.55335383999999999</v>
      </c>
      <c r="M43" s="659">
        <v>44.651987264700004</v>
      </c>
      <c r="N43" s="659">
        <v>21.334211849999978</v>
      </c>
      <c r="O43" s="659">
        <v>4.5701815999999997</v>
      </c>
      <c r="P43" s="659">
        <v>0.33947034999999998</v>
      </c>
      <c r="Q43" s="659">
        <v>2.2909590299999998</v>
      </c>
      <c r="R43" s="659"/>
      <c r="S43" s="659">
        <v>0.47264602</v>
      </c>
      <c r="T43" s="659">
        <v>3.0769545600000003</v>
      </c>
      <c r="U43" s="659">
        <v>76.30580166</v>
      </c>
      <c r="V43" s="659">
        <v>2.0477285799999971</v>
      </c>
      <c r="W43" s="659">
        <v>5.4992917500000003</v>
      </c>
      <c r="X43" s="660">
        <v>319.15123978470001</v>
      </c>
      <c r="Y43" s="659">
        <v>0.25271806000000002</v>
      </c>
      <c r="Z43" s="660">
        <v>319.40395784470002</v>
      </c>
    </row>
    <row r="44" spans="1:27" s="512" customFormat="1" ht="33" customHeight="1">
      <c r="A44" s="1531" t="s">
        <v>460</v>
      </c>
      <c r="B44" s="659">
        <v>55.576353600000004</v>
      </c>
      <c r="C44" s="659">
        <v>53.050560249999997</v>
      </c>
      <c r="D44" s="659">
        <v>6.0747999999999998</v>
      </c>
      <c r="E44" s="659">
        <v>10.222845449999999</v>
      </c>
      <c r="F44" s="659">
        <v>5.3193900000000012</v>
      </c>
      <c r="G44" s="659">
        <v>0.65500000000000003</v>
      </c>
      <c r="H44" s="659">
        <v>11.170834050000002</v>
      </c>
      <c r="I44" s="659">
        <v>1276.76529097</v>
      </c>
      <c r="J44" s="659">
        <v>97.017664269999997</v>
      </c>
      <c r="K44" s="659">
        <v>11.39394444</v>
      </c>
      <c r="L44" s="659">
        <v>7.2865330799999999</v>
      </c>
      <c r="M44" s="659">
        <v>43.216373160000003</v>
      </c>
      <c r="N44" s="659">
        <v>6.41899979</v>
      </c>
      <c r="O44" s="659">
        <v>4.2324695500000002</v>
      </c>
      <c r="P44" s="659">
        <v>82.219242750000006</v>
      </c>
      <c r="Q44" s="659">
        <v>8.8309429999999995</v>
      </c>
      <c r="R44" s="659"/>
      <c r="S44" s="659">
        <v>4.9459090000000003</v>
      </c>
      <c r="T44" s="659">
        <v>3.6127180000000001</v>
      </c>
      <c r="U44" s="659">
        <v>145.01148876999997</v>
      </c>
      <c r="V44" s="659">
        <v>72.864362700000001</v>
      </c>
      <c r="W44" s="659">
        <v>11.104282510000001</v>
      </c>
      <c r="X44" s="660">
        <v>1916.9900053400002</v>
      </c>
      <c r="Y44" s="659">
        <v>9.6609897799999995</v>
      </c>
      <c r="Z44" s="660">
        <v>1926.6509951200001</v>
      </c>
    </row>
    <row r="45" spans="1:27" s="512" customFormat="1" ht="33" customHeight="1">
      <c r="A45" s="1531" t="s">
        <v>461</v>
      </c>
      <c r="B45" s="659">
        <v>26.853446240000022</v>
      </c>
      <c r="C45" s="659">
        <v>3.5754349700000003</v>
      </c>
      <c r="D45" s="659">
        <v>10.321511539999999</v>
      </c>
      <c r="E45" s="659">
        <v>43.432268890000032</v>
      </c>
      <c r="F45" s="659">
        <v>193.27679728000001</v>
      </c>
      <c r="G45" s="659">
        <v>4.0262210000000007E-2</v>
      </c>
      <c r="H45" s="659">
        <v>9.1371712000000009</v>
      </c>
      <c r="I45" s="659">
        <v>1066.75384293</v>
      </c>
      <c r="J45" s="659">
        <v>25.143184290000001</v>
      </c>
      <c r="K45" s="659">
        <v>361.67294229000004</v>
      </c>
      <c r="L45" s="659">
        <v>3.0435241200000003</v>
      </c>
      <c r="M45" s="659">
        <v>531.69793854999989</v>
      </c>
      <c r="N45" s="659">
        <v>23.515993190000032</v>
      </c>
      <c r="O45" s="659">
        <v>8.4162096799999997</v>
      </c>
      <c r="P45" s="659">
        <v>179.08798500999998</v>
      </c>
      <c r="Q45" s="659">
        <v>1.4562077099999999</v>
      </c>
      <c r="R45" s="659"/>
      <c r="S45" s="659">
        <v>2.4111573799999997</v>
      </c>
      <c r="T45" s="659">
        <v>18.881792799999999</v>
      </c>
      <c r="U45" s="659">
        <v>303.9679307699999</v>
      </c>
      <c r="V45" s="659">
        <v>21.49799359</v>
      </c>
      <c r="W45" s="659">
        <v>35.16053539</v>
      </c>
      <c r="X45" s="660">
        <v>2869.3441300300001</v>
      </c>
      <c r="Y45" s="659">
        <v>0.17458007</v>
      </c>
      <c r="Z45" s="660">
        <v>2869.5187101000001</v>
      </c>
    </row>
    <row r="46" spans="1:27" s="512" customFormat="1" ht="33" customHeight="1">
      <c r="A46" s="1531" t="s">
        <v>462</v>
      </c>
      <c r="B46" s="659">
        <v>0</v>
      </c>
      <c r="C46" s="659">
        <v>48.285762249999998</v>
      </c>
      <c r="D46" s="659">
        <v>0.95137455000000004</v>
      </c>
      <c r="E46" s="659">
        <v>-1.0499870000000001E-2</v>
      </c>
      <c r="F46" s="659">
        <v>13.34982739</v>
      </c>
      <c r="G46" s="659">
        <v>0.18226583000000002</v>
      </c>
      <c r="H46" s="659">
        <v>8.0577783000000007</v>
      </c>
      <c r="I46" s="659">
        <v>2.6845206299999997</v>
      </c>
      <c r="J46" s="659">
        <v>1.2870941100000002</v>
      </c>
      <c r="K46" s="659">
        <v>0.21861849</v>
      </c>
      <c r="L46" s="659">
        <v>8.5830899999999988E-2</v>
      </c>
      <c r="M46" s="659">
        <v>32.519306139999998</v>
      </c>
      <c r="N46" s="659">
        <v>2.5492568300000018</v>
      </c>
      <c r="O46" s="659">
        <v>0.85844154000000006</v>
      </c>
      <c r="P46" s="659">
        <v>2.1099999999999999E-3</v>
      </c>
      <c r="Q46" s="659">
        <v>0.4992588799999999</v>
      </c>
      <c r="R46" s="659"/>
      <c r="S46" s="659">
        <v>1.82952</v>
      </c>
      <c r="T46" s="659">
        <v>4.0121093700000001</v>
      </c>
      <c r="U46" s="659">
        <v>17.872078109999997</v>
      </c>
      <c r="V46" s="659">
        <v>1.04741861</v>
      </c>
      <c r="W46" s="659">
        <v>6.1281459999999989E-2</v>
      </c>
      <c r="X46" s="660">
        <v>136.34335351999999</v>
      </c>
      <c r="Y46" s="659">
        <v>1.5529976399999998</v>
      </c>
      <c r="Z46" s="660">
        <v>137.89635115999999</v>
      </c>
    </row>
    <row r="47" spans="1:27" s="512" customFormat="1" ht="33" customHeight="1">
      <c r="A47" s="1531" t="s">
        <v>463</v>
      </c>
      <c r="B47" s="659">
        <v>6.3562283199999996</v>
      </c>
      <c r="C47" s="659">
        <v>76.815487910000002</v>
      </c>
      <c r="D47" s="659">
        <v>0.37219950000000002</v>
      </c>
      <c r="E47" s="659">
        <v>115.35663848</v>
      </c>
      <c r="F47" s="659">
        <v>78.46912309999999</v>
      </c>
      <c r="G47" s="659">
        <v>6.0664300000000004E-2</v>
      </c>
      <c r="H47" s="659">
        <v>99.98252334</v>
      </c>
      <c r="I47" s="659">
        <v>463.38907876999997</v>
      </c>
      <c r="J47" s="659">
        <v>43.94221529</v>
      </c>
      <c r="K47" s="659">
        <v>196.73247178</v>
      </c>
      <c r="L47" s="659">
        <v>22.206313850000001</v>
      </c>
      <c r="M47" s="659">
        <v>321.14870741999999</v>
      </c>
      <c r="N47" s="659">
        <v>51.626289159999999</v>
      </c>
      <c r="O47" s="659">
        <v>5.6072314299999997</v>
      </c>
      <c r="P47" s="659">
        <v>90.819761200000002</v>
      </c>
      <c r="Q47" s="659">
        <v>0.23801139999999996</v>
      </c>
      <c r="R47" s="659"/>
      <c r="S47" s="659">
        <v>0.72221832000000008</v>
      </c>
      <c r="T47" s="659">
        <v>2.0074378500000001</v>
      </c>
      <c r="U47" s="659">
        <v>321.99074280000002</v>
      </c>
      <c r="V47" s="659">
        <v>6.2593493799999997</v>
      </c>
      <c r="W47" s="659">
        <v>1.7533933100000001</v>
      </c>
      <c r="X47" s="660">
        <v>1905.8560869099999</v>
      </c>
      <c r="Y47" s="659">
        <v>7.1389999999999995E-2</v>
      </c>
      <c r="Z47" s="660">
        <v>1905.92747691</v>
      </c>
    </row>
    <row r="48" spans="1:27" s="512" customFormat="1" ht="33" customHeight="1">
      <c r="A48" s="1531" t="s">
        <v>464</v>
      </c>
      <c r="B48" s="659">
        <v>1.0087225500000001</v>
      </c>
      <c r="C48" s="659">
        <v>3.48037654</v>
      </c>
      <c r="D48" s="659">
        <v>0.77950707999999991</v>
      </c>
      <c r="E48" s="659">
        <v>2.3554430199999983</v>
      </c>
      <c r="F48" s="659">
        <v>1.9206712699999999</v>
      </c>
      <c r="G48" s="659">
        <v>5.6082050000000001E-2</v>
      </c>
      <c r="H48" s="659">
        <v>4.5396568300000002</v>
      </c>
      <c r="I48" s="659">
        <v>5.0747317300000008</v>
      </c>
      <c r="J48" s="659">
        <v>3.2129961800000002</v>
      </c>
      <c r="K48" s="659">
        <v>25.623402170000002</v>
      </c>
      <c r="L48" s="659">
        <v>1.103607E-2</v>
      </c>
      <c r="M48" s="659">
        <v>0.80452693000000008</v>
      </c>
      <c r="N48" s="659">
        <v>1.1866605199999991</v>
      </c>
      <c r="O48" s="659">
        <v>0.86386105000000002</v>
      </c>
      <c r="P48" s="659">
        <v>5.2689343300000004</v>
      </c>
      <c r="Q48" s="659">
        <v>0.2160205</v>
      </c>
      <c r="R48" s="659"/>
      <c r="S48" s="659">
        <v>0.48415999999999998</v>
      </c>
      <c r="T48" s="659">
        <v>2.9204769099999996</v>
      </c>
      <c r="U48" s="659">
        <v>20.5998166</v>
      </c>
      <c r="V48" s="659">
        <v>3.7541398199999962</v>
      </c>
      <c r="W48" s="659">
        <v>1.1646416600000002</v>
      </c>
      <c r="X48" s="660">
        <v>85.325863809999987</v>
      </c>
      <c r="Y48" s="659">
        <v>0.29952590999999995</v>
      </c>
      <c r="Z48" s="660">
        <v>85.625389719999987</v>
      </c>
    </row>
    <row r="49" spans="1:27" s="512" customFormat="1" ht="33" customHeight="1">
      <c r="A49" s="1531" t="s">
        <v>465</v>
      </c>
      <c r="B49" s="659">
        <v>0</v>
      </c>
      <c r="C49" s="659">
        <v>0</v>
      </c>
      <c r="D49" s="659">
        <v>0.35590699999999997</v>
      </c>
      <c r="E49" s="659">
        <v>0.19999999999999951</v>
      </c>
      <c r="F49" s="659">
        <v>1.635</v>
      </c>
      <c r="G49" s="659">
        <v>0</v>
      </c>
      <c r="H49" s="659">
        <v>7.1326879999999999</v>
      </c>
      <c r="I49" s="659">
        <v>0.58576700999999998</v>
      </c>
      <c r="J49" s="659">
        <v>0</v>
      </c>
      <c r="K49" s="659">
        <v>1.47474587</v>
      </c>
      <c r="L49" s="659">
        <v>0</v>
      </c>
      <c r="M49" s="659">
        <v>39.430330070000004</v>
      </c>
      <c r="N49" s="659">
        <v>1.3640221499999998</v>
      </c>
      <c r="O49" s="659">
        <v>4.9709870000000003E-2</v>
      </c>
      <c r="P49" s="659">
        <v>1.9383373899999998</v>
      </c>
      <c r="Q49" s="659">
        <v>0.5</v>
      </c>
      <c r="R49" s="659"/>
      <c r="S49" s="659">
        <v>0.02</v>
      </c>
      <c r="T49" s="659">
        <v>0.185</v>
      </c>
      <c r="U49" s="659">
        <v>0</v>
      </c>
      <c r="V49" s="659">
        <v>0.30542026999999977</v>
      </c>
      <c r="W49" s="659">
        <v>1.000001E-2</v>
      </c>
      <c r="X49" s="660">
        <v>55.18692764</v>
      </c>
      <c r="Y49" s="659">
        <v>2.4905099999999999E-2</v>
      </c>
      <c r="Z49" s="660">
        <v>55.211832739999998</v>
      </c>
    </row>
    <row r="50" spans="1:27" s="512" customFormat="1" ht="33" customHeight="1">
      <c r="A50" s="1531" t="s">
        <v>466</v>
      </c>
      <c r="B50" s="659">
        <v>2.7636004399999998</v>
      </c>
      <c r="C50" s="659">
        <v>6.8896283299999999</v>
      </c>
      <c r="D50" s="659">
        <v>0.93329086999999999</v>
      </c>
      <c r="E50" s="659">
        <v>6.5309917100000003</v>
      </c>
      <c r="F50" s="659">
        <v>6.8363976700000002</v>
      </c>
      <c r="G50" s="659">
        <v>0.31215012000000003</v>
      </c>
      <c r="H50" s="659">
        <v>3.3799784999999996</v>
      </c>
      <c r="I50" s="659">
        <v>12.579922980000001</v>
      </c>
      <c r="J50" s="659">
        <v>4.8535588899999995</v>
      </c>
      <c r="K50" s="659">
        <v>2.7806126200000003</v>
      </c>
      <c r="L50" s="659">
        <v>0.59668653000000005</v>
      </c>
      <c r="M50" s="659">
        <v>7.74698859</v>
      </c>
      <c r="N50" s="659">
        <v>5.7372006300000002</v>
      </c>
      <c r="O50" s="659">
        <v>1.9692187199999982</v>
      </c>
      <c r="P50" s="659">
        <v>0</v>
      </c>
      <c r="Q50" s="659">
        <v>0.53237754000000004</v>
      </c>
      <c r="R50" s="659"/>
      <c r="S50" s="659">
        <v>0.63511907999999995</v>
      </c>
      <c r="T50" s="659">
        <v>0</v>
      </c>
      <c r="U50" s="659">
        <v>0</v>
      </c>
      <c r="V50" s="659">
        <v>6.8004484600000001</v>
      </c>
      <c r="W50" s="659">
        <v>2.1419722199999995</v>
      </c>
      <c r="X50" s="660">
        <v>74.020143899999994</v>
      </c>
      <c r="Y50" s="659">
        <v>1.2074630500000001</v>
      </c>
      <c r="Z50" s="660">
        <v>75.227606949999995</v>
      </c>
    </row>
    <row r="51" spans="1:27" s="512" customFormat="1" ht="33" customHeight="1">
      <c r="A51" s="1531" t="s">
        <v>467</v>
      </c>
      <c r="B51" s="659">
        <v>63.286441295000003</v>
      </c>
      <c r="C51" s="659">
        <v>8.5492647599999998</v>
      </c>
      <c r="D51" s="659">
        <v>9.2367483999999997</v>
      </c>
      <c r="E51" s="659">
        <v>-11.78335829000001</v>
      </c>
      <c r="F51" s="659">
        <v>25.01208626</v>
      </c>
      <c r="G51" s="659">
        <v>0.91260531999999994</v>
      </c>
      <c r="H51" s="659">
        <v>0.13975699999999999</v>
      </c>
      <c r="I51" s="659">
        <v>4.9798784500000002</v>
      </c>
      <c r="J51" s="659">
        <v>0.77458545000000001</v>
      </c>
      <c r="K51" s="659">
        <v>0</v>
      </c>
      <c r="L51" s="659">
        <v>8.5249179999999994E-2</v>
      </c>
      <c r="M51" s="659">
        <v>6.3483896999999994</v>
      </c>
      <c r="N51" s="659">
        <v>2.2215033700000002</v>
      </c>
      <c r="O51" s="659">
        <v>1.622441</v>
      </c>
      <c r="P51" s="659">
        <v>9.10046745</v>
      </c>
      <c r="Q51" s="659">
        <v>0</v>
      </c>
      <c r="R51" s="659"/>
      <c r="S51" s="659">
        <v>0</v>
      </c>
      <c r="T51" s="659">
        <v>0</v>
      </c>
      <c r="U51" s="659">
        <v>6.9587009600000007</v>
      </c>
      <c r="V51" s="659">
        <v>0.2050685600000004</v>
      </c>
      <c r="W51" s="659">
        <v>4.4999999999999997E-3</v>
      </c>
      <c r="X51" s="660">
        <v>127.65432886499998</v>
      </c>
      <c r="Y51" s="659">
        <v>2.5935E-2</v>
      </c>
      <c r="Z51" s="660">
        <v>127.68026386499999</v>
      </c>
    </row>
    <row r="52" spans="1:27" s="512" customFormat="1" ht="33" customHeight="1">
      <c r="A52" s="1531" t="s">
        <v>468</v>
      </c>
      <c r="B52" s="659">
        <v>49.884877460000062</v>
      </c>
      <c r="C52" s="659">
        <v>154.79597090000001</v>
      </c>
      <c r="D52" s="659">
        <v>5.2876127400000001</v>
      </c>
      <c r="E52" s="659">
        <v>625.4280671700003</v>
      </c>
      <c r="F52" s="659">
        <v>131.29086397999998</v>
      </c>
      <c r="G52" s="659">
        <v>2.2522129400000002</v>
      </c>
      <c r="H52" s="659">
        <v>31.607949609999999</v>
      </c>
      <c r="I52" s="659">
        <v>413.10478053999998</v>
      </c>
      <c r="J52" s="659">
        <v>126.76933996</v>
      </c>
      <c r="K52" s="659">
        <v>660.52099240999996</v>
      </c>
      <c r="L52" s="659">
        <v>11.10406674</v>
      </c>
      <c r="M52" s="659">
        <v>132.00800221538202</v>
      </c>
      <c r="N52" s="659">
        <v>82.202318489999996</v>
      </c>
      <c r="O52" s="659">
        <v>17.388220979999989</v>
      </c>
      <c r="P52" s="659">
        <v>478.41447535000003</v>
      </c>
      <c r="Q52" s="659">
        <v>3.83382216</v>
      </c>
      <c r="R52" s="659"/>
      <c r="S52" s="659">
        <v>38.979107499999998</v>
      </c>
      <c r="T52" s="659">
        <v>27.622082320000001</v>
      </c>
      <c r="U52" s="659">
        <v>213.60778101</v>
      </c>
      <c r="V52" s="659">
        <v>129.76830581000002</v>
      </c>
      <c r="W52" s="659">
        <v>4.3515166799999996</v>
      </c>
      <c r="X52" s="660">
        <v>3340.2223669653818</v>
      </c>
      <c r="Y52" s="659">
        <v>8.9458885099999996</v>
      </c>
      <c r="Z52" s="660">
        <v>3349.1682554753816</v>
      </c>
    </row>
    <row r="53" spans="1:27" s="512" customFormat="1" ht="45">
      <c r="A53" s="1534" t="s">
        <v>469</v>
      </c>
      <c r="B53" s="659">
        <v>0</v>
      </c>
      <c r="C53" s="659">
        <v>1127.9084693900002</v>
      </c>
      <c r="D53" s="659">
        <v>0</v>
      </c>
      <c r="E53" s="659">
        <v>0</v>
      </c>
      <c r="F53" s="659">
        <v>0</v>
      </c>
      <c r="G53" s="659">
        <v>0</v>
      </c>
      <c r="H53" s="659">
        <v>0</v>
      </c>
      <c r="I53" s="659">
        <v>0</v>
      </c>
      <c r="J53" s="659">
        <v>0</v>
      </c>
      <c r="K53" s="659">
        <v>0</v>
      </c>
      <c r="L53" s="659">
        <v>0</v>
      </c>
      <c r="M53" s="659">
        <v>0</v>
      </c>
      <c r="N53" s="659">
        <v>0</v>
      </c>
      <c r="O53" s="659">
        <v>0</v>
      </c>
      <c r="P53" s="659">
        <v>0</v>
      </c>
      <c r="Q53" s="659">
        <v>0</v>
      </c>
      <c r="R53" s="659"/>
      <c r="S53" s="659">
        <v>0</v>
      </c>
      <c r="T53" s="659">
        <v>0</v>
      </c>
      <c r="U53" s="659">
        <v>0</v>
      </c>
      <c r="V53" s="659">
        <v>0</v>
      </c>
      <c r="W53" s="659">
        <v>0</v>
      </c>
      <c r="X53" s="660">
        <v>1127.9084693900002</v>
      </c>
      <c r="Y53" s="659">
        <v>0</v>
      </c>
      <c r="Z53" s="660">
        <v>1127.9084693900002</v>
      </c>
    </row>
    <row r="54" spans="1:27" s="982" customFormat="1" ht="53.25" customHeight="1">
      <c r="A54" s="981" t="s">
        <v>470</v>
      </c>
      <c r="B54" s="669">
        <v>238.1731307150001</v>
      </c>
      <c r="C54" s="669">
        <v>1746.4509003300002</v>
      </c>
      <c r="D54" s="669">
        <v>34.688764489999997</v>
      </c>
      <c r="E54" s="669">
        <v>843.58567401000028</v>
      </c>
      <c r="F54" s="669">
        <v>498.00567338000002</v>
      </c>
      <c r="G54" s="669">
        <v>4.7603449744526998</v>
      </c>
      <c r="H54" s="669">
        <v>182.53191329000001</v>
      </c>
      <c r="I54" s="669">
        <v>3384.2588261800001</v>
      </c>
      <c r="J54" s="669">
        <v>332.91583047999995</v>
      </c>
      <c r="K54" s="669">
        <v>1442.0117168900001</v>
      </c>
      <c r="L54" s="669">
        <v>45.458264370000002</v>
      </c>
      <c r="M54" s="669">
        <v>1253.6777149000823</v>
      </c>
      <c r="N54" s="669">
        <v>267.86662424999997</v>
      </c>
      <c r="O54" s="669">
        <v>53.73128140999998</v>
      </c>
      <c r="P54" s="669">
        <v>854.76345674000004</v>
      </c>
      <c r="Q54" s="669">
        <v>22.220122359999998</v>
      </c>
      <c r="R54" s="669">
        <v>0</v>
      </c>
      <c r="S54" s="669">
        <v>53.498382409999998</v>
      </c>
      <c r="T54" s="669">
        <v>94.023116799999997</v>
      </c>
      <c r="U54" s="669">
        <v>1287.0055445599999</v>
      </c>
      <c r="V54" s="669">
        <v>247.06246945999999</v>
      </c>
      <c r="W54" s="669">
        <v>71.412747929999995</v>
      </c>
      <c r="X54" s="670">
        <v>12958.102499929535</v>
      </c>
      <c r="Y54" s="669">
        <v>22.557591469999998</v>
      </c>
      <c r="Z54" s="670">
        <v>12980.660091399535</v>
      </c>
      <c r="AA54" s="512"/>
    </row>
    <row r="55" spans="1:27" s="982" customFormat="1" ht="41.25" customHeight="1">
      <c r="A55" s="981" t="s">
        <v>471</v>
      </c>
      <c r="B55" s="670">
        <v>3412.7053023147914</v>
      </c>
      <c r="C55" s="670">
        <v>37826.906543520025</v>
      </c>
      <c r="D55" s="670">
        <v>250.32364418999998</v>
      </c>
      <c r="E55" s="670">
        <v>8138.7889602199994</v>
      </c>
      <c r="F55" s="670">
        <v>5159.2731717199995</v>
      </c>
      <c r="G55" s="670">
        <v>34.110834734452695</v>
      </c>
      <c r="H55" s="670">
        <v>1341.7283706000001</v>
      </c>
      <c r="I55" s="670">
        <v>19525.49444599</v>
      </c>
      <c r="J55" s="670">
        <v>3384.9259763300006</v>
      </c>
      <c r="K55" s="670">
        <v>11796.88750531</v>
      </c>
      <c r="L55" s="670">
        <v>289.44087517000003</v>
      </c>
      <c r="M55" s="670">
        <v>14386.679794434702</v>
      </c>
      <c r="N55" s="670">
        <v>3494.9871239000013</v>
      </c>
      <c r="O55" s="670">
        <v>1204.4482107600006</v>
      </c>
      <c r="P55" s="670">
        <v>6976.5835825700005</v>
      </c>
      <c r="Q55" s="670">
        <v>181.42886532999998</v>
      </c>
      <c r="R55" s="670">
        <v>0</v>
      </c>
      <c r="S55" s="670">
        <v>205.22922896</v>
      </c>
      <c r="T55" s="670">
        <v>2114.6667098799999</v>
      </c>
      <c r="U55" s="670">
        <v>17716.63456708</v>
      </c>
      <c r="V55" s="670">
        <v>2221.1370040700003</v>
      </c>
      <c r="W55" s="670">
        <v>1610.9050835799997</v>
      </c>
      <c r="X55" s="670">
        <v>141273.28580066402</v>
      </c>
      <c r="Y55" s="670">
        <v>695.94363351000004</v>
      </c>
      <c r="Z55" s="670">
        <v>141969.22943417402</v>
      </c>
      <c r="AA55" s="512"/>
    </row>
    <row r="56" spans="1:27" ht="23.25" hidden="1">
      <c r="B56" s="1527">
        <v>3412.7053023147914</v>
      </c>
      <c r="C56" s="1527">
        <v>37826.906543520032</v>
      </c>
      <c r="D56" s="1527">
        <v>250.32364419000001</v>
      </c>
      <c r="E56" s="1527">
        <v>8138.7889602200012</v>
      </c>
      <c r="F56" s="1527">
        <v>5159.2731717200004</v>
      </c>
      <c r="G56" s="1527">
        <v>34.110834734452702</v>
      </c>
      <c r="H56" s="1527">
        <v>1341.7283706000001</v>
      </c>
      <c r="I56" s="1527">
        <v>18323.71488937</v>
      </c>
      <c r="J56" s="1527">
        <v>3384.9259763299997</v>
      </c>
      <c r="K56" s="1527">
        <v>11796.88750531</v>
      </c>
      <c r="L56" s="1527">
        <v>289.44087517000003</v>
      </c>
      <c r="M56" s="1527">
        <v>14386.679794434698</v>
      </c>
      <c r="N56" s="1527">
        <v>3494.9871239000008</v>
      </c>
      <c r="O56" s="1527">
        <v>1204.4482107600006</v>
      </c>
      <c r="P56" s="1527">
        <v>6976.5835825699996</v>
      </c>
      <c r="Q56" s="1527">
        <v>181.42886532999998</v>
      </c>
      <c r="R56" s="1527">
        <v>0</v>
      </c>
      <c r="S56" s="1527">
        <v>205.22922896</v>
      </c>
      <c r="T56" s="1527">
        <v>2114.6667098799999</v>
      </c>
      <c r="U56" s="1527">
        <v>17716.63456708</v>
      </c>
      <c r="V56" s="1527">
        <v>2221.1370040700003</v>
      </c>
      <c r="W56" s="1527">
        <v>1610.9050835799999</v>
      </c>
      <c r="X56" s="1527">
        <v>140071.50624404399</v>
      </c>
      <c r="Y56" s="1527">
        <v>695.94363351000004</v>
      </c>
      <c r="Z56" s="1527">
        <v>140767.44987755397</v>
      </c>
    </row>
  </sheetData>
  <protectedRanges>
    <protectedRange sqref="A2" name="Range1"/>
  </protectedRanges>
  <mergeCells count="9">
    <mergeCell ref="A1:D1"/>
    <mergeCell ref="A2:D2"/>
    <mergeCell ref="Y4:Y5"/>
    <mergeCell ref="Z4:Z5"/>
    <mergeCell ref="A3:B3"/>
    <mergeCell ref="A4:A5"/>
    <mergeCell ref="B4:W4"/>
    <mergeCell ref="X4:X5"/>
    <mergeCell ref="V3:Z3"/>
  </mergeCells>
  <pageMargins left="0.16" right="0.16" top="0.74803149606299202" bottom="0.16" header="0.31496062992126" footer="0.31496062992126"/>
  <pageSetup paperSize="9" scale="40" orientation="landscape" r:id="rId1"/>
  <headerFooter>
    <oddFooter>&amp;C&amp;16 47</oddFooter>
  </headerFooter>
  <rowBreaks count="1" manualBreakCount="1">
    <brk id="28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6"/>
  </sheetPr>
  <dimension ref="A1:AE68"/>
  <sheetViews>
    <sheetView showGridLines="0" view="pageBreakPreview" zoomScale="70" zoomScaleNormal="40" zoomScaleSheetLayoutView="70" workbookViewId="0">
      <pane xSplit="2" ySplit="4" topLeftCell="J44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ColWidth="9" defaultRowHeight="18.75"/>
  <cols>
    <col min="1" max="1" width="57.7109375" style="1017" customWidth="1"/>
    <col min="2" max="2" width="6.42578125" style="437" hidden="1" customWidth="1"/>
    <col min="3" max="18" width="14.7109375" style="437" customWidth="1"/>
    <col min="19" max="19" width="12.5703125" style="437" customWidth="1"/>
    <col min="20" max="21" width="14.7109375" style="437" customWidth="1"/>
    <col min="22" max="24" width="14.7109375" style="438" customWidth="1"/>
    <col min="25" max="25" width="17.85546875" style="438" customWidth="1"/>
    <col min="26" max="26" width="14.42578125" style="438" customWidth="1"/>
    <col min="27" max="27" width="12.5703125" style="438" customWidth="1"/>
    <col min="28" max="28" width="16" style="438" bestFit="1" customWidth="1"/>
    <col min="29" max="29" width="9" style="438"/>
    <col min="30" max="16384" width="9" style="1018"/>
  </cols>
  <sheetData>
    <row r="1" spans="1:31" s="987" customFormat="1" ht="28.5">
      <c r="A1" s="1878" t="s">
        <v>840</v>
      </c>
      <c r="B1" s="1878"/>
      <c r="C1" s="1878"/>
      <c r="D1" s="1878"/>
      <c r="E1" s="1878"/>
      <c r="F1" s="1878"/>
      <c r="G1" s="984"/>
      <c r="H1" s="984"/>
      <c r="I1" s="984"/>
      <c r="J1" s="984"/>
      <c r="K1" s="985"/>
      <c r="L1" s="984"/>
      <c r="M1" s="984"/>
      <c r="N1" s="984"/>
      <c r="O1" s="984"/>
      <c r="P1" s="984"/>
      <c r="Q1" s="984"/>
      <c r="R1" s="984"/>
      <c r="S1" s="984"/>
      <c r="T1" s="984"/>
      <c r="U1" s="984"/>
      <c r="V1" s="984"/>
      <c r="W1" s="984"/>
      <c r="X1" s="984"/>
      <c r="Y1" s="986"/>
      <c r="Z1" s="986"/>
      <c r="AA1" s="986"/>
      <c r="AB1" s="986"/>
      <c r="AC1" s="986"/>
    </row>
    <row r="2" spans="1:31" s="987" customFormat="1" ht="28.5">
      <c r="A2" s="1878" t="s">
        <v>914</v>
      </c>
      <c r="B2" s="1878"/>
      <c r="C2" s="1878"/>
      <c r="D2" s="1878"/>
      <c r="E2" s="1878"/>
      <c r="F2" s="1878"/>
      <c r="G2" s="988"/>
      <c r="H2" s="988"/>
      <c r="I2" s="988"/>
      <c r="J2" s="988"/>
      <c r="K2" s="989"/>
      <c r="L2" s="988"/>
      <c r="M2" s="988"/>
      <c r="N2" s="988"/>
      <c r="O2" s="988"/>
      <c r="P2" s="988"/>
      <c r="Q2" s="988"/>
      <c r="R2" s="988"/>
      <c r="S2" s="988"/>
      <c r="T2" s="988"/>
      <c r="U2" s="988"/>
      <c r="V2" s="988"/>
      <c r="W2" s="988"/>
      <c r="X2" s="988"/>
      <c r="Y2" s="990"/>
      <c r="Z2" s="990"/>
      <c r="AA2" s="990"/>
      <c r="AB2" s="991"/>
      <c r="AC2" s="990"/>
    </row>
    <row r="3" spans="1:31" s="360" customFormat="1">
      <c r="A3" s="992"/>
      <c r="B3" s="992"/>
      <c r="C3" s="992"/>
      <c r="D3" s="992"/>
      <c r="E3" s="992"/>
      <c r="F3" s="992"/>
      <c r="G3" s="992"/>
      <c r="H3" s="992"/>
      <c r="I3" s="992"/>
      <c r="J3" s="992"/>
      <c r="K3" s="992"/>
      <c r="L3" s="992"/>
      <c r="M3" s="992"/>
      <c r="N3" s="992"/>
      <c r="O3" s="992"/>
      <c r="P3" s="992"/>
      <c r="Q3" s="992"/>
      <c r="R3" s="992"/>
      <c r="S3" s="992"/>
      <c r="T3" s="992"/>
      <c r="U3" s="992"/>
      <c r="V3" s="993"/>
      <c r="W3" s="993"/>
      <c r="X3" s="352"/>
      <c r="Y3" s="352"/>
      <c r="Z3" s="1877" t="s">
        <v>532</v>
      </c>
      <c r="AA3" s="1877"/>
      <c r="AB3" s="1877"/>
      <c r="AC3" s="994"/>
    </row>
    <row r="4" spans="1:31" s="360" customFormat="1" ht="60" customHeight="1">
      <c r="A4" s="1875" t="s">
        <v>0</v>
      </c>
      <c r="B4" s="1876"/>
      <c r="C4" s="995" t="s">
        <v>771</v>
      </c>
      <c r="D4" s="995" t="s">
        <v>169</v>
      </c>
      <c r="E4" s="995" t="s">
        <v>170</v>
      </c>
      <c r="F4" s="995" t="s">
        <v>171</v>
      </c>
      <c r="G4" s="995" t="s">
        <v>172</v>
      </c>
      <c r="H4" s="995" t="s">
        <v>173</v>
      </c>
      <c r="I4" s="995" t="s">
        <v>174</v>
      </c>
      <c r="J4" s="995" t="s">
        <v>175</v>
      </c>
      <c r="K4" s="995" t="s">
        <v>176</v>
      </c>
      <c r="L4" s="995" t="s">
        <v>177</v>
      </c>
      <c r="M4" s="995" t="s">
        <v>178</v>
      </c>
      <c r="N4" s="995" t="s">
        <v>179</v>
      </c>
      <c r="O4" s="995" t="s">
        <v>180</v>
      </c>
      <c r="P4" s="995" t="s">
        <v>181</v>
      </c>
      <c r="Q4" s="995" t="s">
        <v>182</v>
      </c>
      <c r="R4" s="995" t="s">
        <v>183</v>
      </c>
      <c r="S4" s="995" t="s">
        <v>184</v>
      </c>
      <c r="T4" s="995" t="s">
        <v>768</v>
      </c>
      <c r="U4" s="995" t="s">
        <v>185</v>
      </c>
      <c r="V4" s="995" t="s">
        <v>186</v>
      </c>
      <c r="W4" s="995" t="s">
        <v>187</v>
      </c>
      <c r="X4" s="995" t="s">
        <v>885</v>
      </c>
      <c r="Y4" s="996" t="s">
        <v>190</v>
      </c>
      <c r="Z4" s="996" t="s">
        <v>192</v>
      </c>
      <c r="AA4" s="995" t="s">
        <v>193</v>
      </c>
      <c r="AB4" s="996" t="s">
        <v>191</v>
      </c>
    </row>
    <row r="5" spans="1:31" s="998" customFormat="1" ht="30" customHeight="1">
      <c r="A5" s="587" t="s">
        <v>68</v>
      </c>
      <c r="B5" s="997"/>
      <c r="C5" s="590"/>
      <c r="D5" s="590"/>
      <c r="E5" s="590"/>
      <c r="F5" s="590"/>
      <c r="G5" s="590"/>
      <c r="H5" s="590"/>
      <c r="I5" s="590"/>
      <c r="J5" s="590"/>
      <c r="K5" s="591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682"/>
      <c r="W5" s="590"/>
      <c r="X5" s="683"/>
      <c r="Y5" s="681">
        <v>0</v>
      </c>
      <c r="Z5" s="681">
        <v>0</v>
      </c>
      <c r="AA5" s="590"/>
      <c r="AB5" s="681">
        <v>0</v>
      </c>
    </row>
    <row r="6" spans="1:31" s="998" customFormat="1" ht="30" customHeight="1">
      <c r="A6" s="587" t="s">
        <v>631</v>
      </c>
      <c r="B6" s="999"/>
      <c r="C6" s="587">
        <v>15043.357884270001</v>
      </c>
      <c r="D6" s="587">
        <v>863928.70193466893</v>
      </c>
      <c r="E6" s="587">
        <v>4284.0856743937602</v>
      </c>
      <c r="F6" s="587">
        <v>200237.28490989999</v>
      </c>
      <c r="G6" s="587">
        <v>346737.89499639056</v>
      </c>
      <c r="H6" s="587">
        <v>475.24628222999996</v>
      </c>
      <c r="I6" s="587">
        <v>27854.352774869993</v>
      </c>
      <c r="J6" s="587">
        <v>1059674.3604876783</v>
      </c>
      <c r="K6" s="679">
        <v>16763.238599507997</v>
      </c>
      <c r="L6" s="587">
        <v>303080.59447531996</v>
      </c>
      <c r="M6" s="587">
        <v>3872.3621206199996</v>
      </c>
      <c r="N6" s="587">
        <v>588522.73339291918</v>
      </c>
      <c r="O6" s="587">
        <v>68714.562542510001</v>
      </c>
      <c r="P6" s="587">
        <v>11724.014045878819</v>
      </c>
      <c r="Q6" s="587">
        <v>115262.56550876</v>
      </c>
      <c r="R6" s="587">
        <v>2195.962583751113</v>
      </c>
      <c r="S6" s="587">
        <v>0</v>
      </c>
      <c r="T6" s="587">
        <v>5122.3983786320805</v>
      </c>
      <c r="U6" s="587">
        <v>49649.62351374999</v>
      </c>
      <c r="V6" s="587">
        <v>491150.56235898001</v>
      </c>
      <c r="W6" s="587">
        <v>34942.585547310002</v>
      </c>
      <c r="X6" s="587">
        <v>14834.705286500001</v>
      </c>
      <c r="Y6" s="681">
        <v>4224071.19329884</v>
      </c>
      <c r="Z6" s="681"/>
      <c r="AA6" s="587">
        <v>1759.2323513800002</v>
      </c>
      <c r="AB6" s="684">
        <v>4225830.4256502204</v>
      </c>
    </row>
    <row r="7" spans="1:31" s="998" customFormat="1" ht="30" customHeight="1">
      <c r="A7" s="590" t="s">
        <v>70</v>
      </c>
      <c r="B7" s="997"/>
      <c r="C7" s="590">
        <v>15043.357884270001</v>
      </c>
      <c r="D7" s="590">
        <v>771815.60381380992</v>
      </c>
      <c r="E7" s="590">
        <v>3946.5504620737602</v>
      </c>
      <c r="F7" s="590">
        <v>180276.23886685999</v>
      </c>
      <c r="G7" s="590">
        <v>303268.63189941738</v>
      </c>
      <c r="H7" s="590">
        <v>277.57206795000002</v>
      </c>
      <c r="I7" s="590">
        <v>23281.542977019992</v>
      </c>
      <c r="J7" s="590">
        <v>1020082.966324217</v>
      </c>
      <c r="K7" s="591">
        <v>16472.215712377998</v>
      </c>
      <c r="L7" s="590">
        <v>284754.13102919998</v>
      </c>
      <c r="M7" s="590">
        <v>3592.6136764699995</v>
      </c>
      <c r="N7" s="590">
        <v>514283.55162364995</v>
      </c>
      <c r="O7" s="590">
        <v>65040.290513879998</v>
      </c>
      <c r="P7" s="590">
        <v>5586.0764560999996</v>
      </c>
      <c r="Q7" s="590">
        <v>102934.45115126</v>
      </c>
      <c r="R7" s="590">
        <v>1843.1102241929993</v>
      </c>
      <c r="S7" s="590">
        <v>0</v>
      </c>
      <c r="T7" s="590">
        <v>4831.1604136320802</v>
      </c>
      <c r="U7" s="590">
        <v>37597.442254369998</v>
      </c>
      <c r="V7" s="590">
        <v>437923.39306041005</v>
      </c>
      <c r="W7" s="590">
        <v>34135.215236260003</v>
      </c>
      <c r="X7" s="590">
        <v>13786.25397573</v>
      </c>
      <c r="Y7" s="681">
        <v>3840772.3696231507</v>
      </c>
      <c r="Z7" s="681"/>
      <c r="AA7" s="590">
        <v>778.27715516000012</v>
      </c>
      <c r="AB7" s="684">
        <v>3841550.6467783106</v>
      </c>
    </row>
    <row r="8" spans="1:31" s="1002" customFormat="1" ht="63">
      <c r="A8" s="1000" t="s">
        <v>71</v>
      </c>
      <c r="B8" s="1001" t="s">
        <v>72</v>
      </c>
      <c r="C8" s="656">
        <v>10656.37492104</v>
      </c>
      <c r="D8" s="656">
        <v>556432.33098709001</v>
      </c>
      <c r="E8" s="656">
        <v>1853.2179472837602</v>
      </c>
      <c r="F8" s="656">
        <v>110212.93047436999</v>
      </c>
      <c r="G8" s="656">
        <v>180898.56319645481</v>
      </c>
      <c r="H8" s="656">
        <v>44.405260329999997</v>
      </c>
      <c r="I8" s="656">
        <v>9943.1871827199993</v>
      </c>
      <c r="J8" s="656">
        <v>791506.97247792908</v>
      </c>
      <c r="K8" s="841">
        <v>11516.946464924999</v>
      </c>
      <c r="L8" s="656">
        <v>157403.97627666002</v>
      </c>
      <c r="M8" s="656">
        <v>2886.7854843699993</v>
      </c>
      <c r="N8" s="656">
        <v>287083.47380834993</v>
      </c>
      <c r="O8" s="656">
        <v>22848.200189880001</v>
      </c>
      <c r="P8" s="656">
        <v>2214.71527887</v>
      </c>
      <c r="Q8" s="656">
        <v>62766.650573190003</v>
      </c>
      <c r="R8" s="656">
        <v>697.05739887099992</v>
      </c>
      <c r="S8" s="656">
        <v>0</v>
      </c>
      <c r="T8" s="656">
        <v>3234.6131902099992</v>
      </c>
      <c r="U8" s="656">
        <v>17862.511600360005</v>
      </c>
      <c r="V8" s="656">
        <v>239176.64190710004</v>
      </c>
      <c r="W8" s="656">
        <v>32359.75575054</v>
      </c>
      <c r="X8" s="656">
        <v>7635.708981400001</v>
      </c>
      <c r="Y8" s="681">
        <v>2509235.0193519439</v>
      </c>
      <c r="Z8" s="681">
        <v>51.57449919499696</v>
      </c>
      <c r="AA8" s="842">
        <v>413.08175963000002</v>
      </c>
      <c r="AB8" s="843">
        <v>2509648.1011115736</v>
      </c>
    </row>
    <row r="9" spans="1:31" s="1002" customFormat="1" ht="63">
      <c r="A9" s="1000" t="s">
        <v>73</v>
      </c>
      <c r="B9" s="1001" t="s">
        <v>72</v>
      </c>
      <c r="C9" s="656">
        <v>0</v>
      </c>
      <c r="D9" s="656">
        <v>13900.90041923</v>
      </c>
      <c r="E9" s="656">
        <v>0</v>
      </c>
      <c r="F9" s="656">
        <v>0</v>
      </c>
      <c r="G9" s="656">
        <v>1368.5545412399999</v>
      </c>
      <c r="H9" s="656">
        <v>0</v>
      </c>
      <c r="I9" s="656">
        <v>0</v>
      </c>
      <c r="J9" s="656">
        <v>0</v>
      </c>
      <c r="K9" s="841">
        <v>0</v>
      </c>
      <c r="L9" s="656">
        <v>1484.56820726</v>
      </c>
      <c r="M9" s="656">
        <v>0</v>
      </c>
      <c r="N9" s="656">
        <v>21448.116380059993</v>
      </c>
      <c r="O9" s="656">
        <v>1232.77235425</v>
      </c>
      <c r="P9" s="656">
        <v>0</v>
      </c>
      <c r="Q9" s="656">
        <v>0</v>
      </c>
      <c r="R9" s="656">
        <v>0</v>
      </c>
      <c r="S9" s="656">
        <v>0</v>
      </c>
      <c r="T9" s="656">
        <v>0</v>
      </c>
      <c r="U9" s="656">
        <v>0</v>
      </c>
      <c r="V9" s="656">
        <v>1222.8520167500001</v>
      </c>
      <c r="W9" s="656">
        <v>0</v>
      </c>
      <c r="X9" s="656">
        <v>0</v>
      </c>
      <c r="Y9" s="681">
        <v>40657.763918789999</v>
      </c>
      <c r="Z9" s="843">
        <v>0.83567453679232284</v>
      </c>
      <c r="AA9" s="842">
        <v>0</v>
      </c>
      <c r="AB9" s="843">
        <v>40657.763918789999</v>
      </c>
      <c r="AC9" s="1003"/>
    </row>
    <row r="10" spans="1:31" s="1002" customFormat="1" ht="84">
      <c r="A10" s="1000" t="s">
        <v>189</v>
      </c>
      <c r="B10" s="1001" t="s">
        <v>72</v>
      </c>
      <c r="C10" s="656">
        <v>47.775120299999998</v>
      </c>
      <c r="D10" s="656">
        <v>34122.598336310002</v>
      </c>
      <c r="E10" s="656">
        <v>42.182991719999997</v>
      </c>
      <c r="F10" s="656">
        <v>26799.739152099999</v>
      </c>
      <c r="G10" s="656">
        <v>17469.566738950001</v>
      </c>
      <c r="H10" s="656">
        <v>0</v>
      </c>
      <c r="I10" s="656">
        <v>1006.22596852</v>
      </c>
      <c r="J10" s="656">
        <v>49703.475782199996</v>
      </c>
      <c r="K10" s="841">
        <v>1351.5329196350001</v>
      </c>
      <c r="L10" s="656">
        <v>29607.692959650001</v>
      </c>
      <c r="M10" s="656">
        <v>114.19539611</v>
      </c>
      <c r="N10" s="656">
        <v>39840.150671970005</v>
      </c>
      <c r="O10" s="656">
        <v>4835.4571672000002</v>
      </c>
      <c r="P10" s="656">
        <v>21.539207309999998</v>
      </c>
      <c r="Q10" s="656">
        <v>3646.8645987600003</v>
      </c>
      <c r="R10" s="656">
        <v>38.333605550000001</v>
      </c>
      <c r="S10" s="656">
        <v>0</v>
      </c>
      <c r="T10" s="656">
        <v>382.15564996999996</v>
      </c>
      <c r="U10" s="656">
        <v>1647.7577438200001</v>
      </c>
      <c r="V10" s="656">
        <v>31177.738216490001</v>
      </c>
      <c r="W10" s="656">
        <v>185.45497551</v>
      </c>
      <c r="X10" s="656">
        <v>2167.1326157499998</v>
      </c>
      <c r="Y10" s="843">
        <v>244207.56981782499</v>
      </c>
      <c r="Z10" s="843">
        <v>5.0194115002565365</v>
      </c>
      <c r="AA10" s="842">
        <v>73.25587440000001</v>
      </c>
      <c r="AB10" s="843">
        <v>244280.82569222499</v>
      </c>
      <c r="AC10" s="1003"/>
    </row>
    <row r="11" spans="1:31" s="1002" customFormat="1" ht="84">
      <c r="A11" s="1000" t="s">
        <v>74</v>
      </c>
      <c r="B11" s="1001" t="s">
        <v>72</v>
      </c>
      <c r="C11" s="590">
        <v>0</v>
      </c>
      <c r="D11" s="656">
        <v>20332.535351160001</v>
      </c>
      <c r="E11" s="590">
        <v>0</v>
      </c>
      <c r="F11" s="656">
        <v>1943.7460252000001</v>
      </c>
      <c r="G11" s="656">
        <v>1371.7186538199999</v>
      </c>
      <c r="H11" s="590">
        <v>0</v>
      </c>
      <c r="I11" s="590">
        <v>0</v>
      </c>
      <c r="J11" s="656">
        <v>14948.12680394</v>
      </c>
      <c r="K11" s="591">
        <v>0</v>
      </c>
      <c r="L11" s="656">
        <v>1580.4138567</v>
      </c>
      <c r="M11" s="656">
        <v>0</v>
      </c>
      <c r="N11" s="656">
        <v>4560.3976030100002</v>
      </c>
      <c r="O11" s="656">
        <v>1005.6959888099999</v>
      </c>
      <c r="P11" s="656">
        <v>0</v>
      </c>
      <c r="Q11" s="656">
        <v>30.164937600000002</v>
      </c>
      <c r="R11" s="656">
        <v>0</v>
      </c>
      <c r="S11" s="656">
        <v>0</v>
      </c>
      <c r="T11" s="656">
        <v>0</v>
      </c>
      <c r="U11" s="656">
        <v>251.46000236</v>
      </c>
      <c r="V11" s="656">
        <v>7776.3131104500007</v>
      </c>
      <c r="W11" s="656">
        <v>0</v>
      </c>
      <c r="X11" s="656">
        <v>53.569102000000001</v>
      </c>
      <c r="Y11" s="843">
        <v>53854.141435049998</v>
      </c>
      <c r="Z11" s="843">
        <v>1.1069112110537096</v>
      </c>
      <c r="AA11" s="842">
        <v>0</v>
      </c>
      <c r="AB11" s="843">
        <v>53854.141435049998</v>
      </c>
      <c r="AC11" s="1003"/>
    </row>
    <row r="12" spans="1:31" s="998" customFormat="1" ht="27" customHeight="1">
      <c r="A12" s="1004" t="s">
        <v>75</v>
      </c>
      <c r="B12" s="997" t="s">
        <v>76</v>
      </c>
      <c r="C12" s="590">
        <v>0</v>
      </c>
      <c r="D12" s="590">
        <v>0</v>
      </c>
      <c r="E12" s="590">
        <v>0</v>
      </c>
      <c r="F12" s="590">
        <v>0</v>
      </c>
      <c r="G12" s="590">
        <v>0</v>
      </c>
      <c r="H12" s="590">
        <v>0</v>
      </c>
      <c r="I12" s="590">
        <v>0</v>
      </c>
      <c r="J12" s="590">
        <v>0</v>
      </c>
      <c r="K12" s="591">
        <v>0</v>
      </c>
      <c r="L12" s="590">
        <v>0</v>
      </c>
      <c r="M12" s="587">
        <v>0</v>
      </c>
      <c r="N12" s="656">
        <v>0</v>
      </c>
      <c r="O12" s="656">
        <v>0</v>
      </c>
      <c r="P12" s="656">
        <v>0</v>
      </c>
      <c r="Q12" s="656">
        <v>0</v>
      </c>
      <c r="R12" s="656">
        <v>0</v>
      </c>
      <c r="S12" s="656">
        <v>0</v>
      </c>
      <c r="T12" s="656">
        <v>0</v>
      </c>
      <c r="U12" s="656">
        <v>10.0549792</v>
      </c>
      <c r="V12" s="656">
        <v>0</v>
      </c>
      <c r="W12" s="656">
        <v>0</v>
      </c>
      <c r="X12" s="656">
        <v>0</v>
      </c>
      <c r="Y12" s="681">
        <v>10.0549792</v>
      </c>
      <c r="Z12" s="681">
        <v>2.0666877062398248E-4</v>
      </c>
      <c r="AA12" s="682">
        <v>0</v>
      </c>
      <c r="AB12" s="681">
        <v>10.0549792</v>
      </c>
      <c r="AC12" s="1005"/>
    </row>
    <row r="13" spans="1:31" s="998" customFormat="1" ht="27" customHeight="1">
      <c r="A13" s="1004" t="s">
        <v>77</v>
      </c>
      <c r="B13" s="997" t="s">
        <v>76</v>
      </c>
      <c r="C13" s="590">
        <v>0</v>
      </c>
      <c r="D13" s="590">
        <v>6828.7754760400003</v>
      </c>
      <c r="E13" s="590">
        <v>208.37811323</v>
      </c>
      <c r="F13" s="590">
        <v>11968.09193642</v>
      </c>
      <c r="G13" s="590">
        <v>11311.361240101896</v>
      </c>
      <c r="H13" s="590">
        <v>5.0657335999999997</v>
      </c>
      <c r="I13" s="590">
        <v>544.12313089999998</v>
      </c>
      <c r="J13" s="590">
        <v>53245.79271293791</v>
      </c>
      <c r="K13" s="591">
        <v>446.96035396799999</v>
      </c>
      <c r="L13" s="590">
        <v>21951.887747979999</v>
      </c>
      <c r="M13" s="590">
        <v>20.2218956</v>
      </c>
      <c r="N13" s="656">
        <v>34031.45579058001</v>
      </c>
      <c r="O13" s="656">
        <v>8785.5845719200006</v>
      </c>
      <c r="P13" s="656">
        <v>0</v>
      </c>
      <c r="Q13" s="656">
        <v>7236.4466528999992</v>
      </c>
      <c r="R13" s="656">
        <v>29.485756840000001</v>
      </c>
      <c r="S13" s="656">
        <v>0</v>
      </c>
      <c r="T13" s="656">
        <v>102.425246</v>
      </c>
      <c r="U13" s="656">
        <v>3615.7294212100001</v>
      </c>
      <c r="V13" s="656">
        <v>40619.825678000008</v>
      </c>
      <c r="W13" s="656">
        <v>0</v>
      </c>
      <c r="X13" s="656">
        <v>30.916002300000002</v>
      </c>
      <c r="Y13" s="681">
        <v>200982.52746052778</v>
      </c>
      <c r="Z13" s="681">
        <v>4.1309694471738023</v>
      </c>
      <c r="AA13" s="682">
        <v>35.848922450000003</v>
      </c>
      <c r="AB13" s="681">
        <v>201018.37638297779</v>
      </c>
      <c r="AC13" s="1005"/>
    </row>
    <row r="14" spans="1:31" s="1005" customFormat="1" ht="27" customHeight="1">
      <c r="A14" s="590" t="s">
        <v>78</v>
      </c>
      <c r="B14" s="997" t="s">
        <v>76</v>
      </c>
      <c r="C14" s="590">
        <v>4339.20784293</v>
      </c>
      <c r="D14" s="590">
        <v>116110.8888818</v>
      </c>
      <c r="E14" s="590">
        <v>1842.7714098399999</v>
      </c>
      <c r="F14" s="590">
        <v>29351.731278769999</v>
      </c>
      <c r="G14" s="590">
        <v>90358.872917292712</v>
      </c>
      <c r="H14" s="590">
        <v>228.10107402</v>
      </c>
      <c r="I14" s="590">
        <v>11788.006694879994</v>
      </c>
      <c r="J14" s="590">
        <v>110678.59854720999</v>
      </c>
      <c r="K14" s="591">
        <v>3156.7759738499999</v>
      </c>
      <c r="L14" s="590">
        <v>72725.59198094999</v>
      </c>
      <c r="M14" s="590">
        <v>571.41090039000005</v>
      </c>
      <c r="N14" s="656">
        <v>127319.95736968005</v>
      </c>
      <c r="O14" s="656">
        <v>26332.58024182</v>
      </c>
      <c r="P14" s="656">
        <v>3349.8219699199999</v>
      </c>
      <c r="Q14" s="656">
        <v>29254.324388810001</v>
      </c>
      <c r="R14" s="656">
        <v>1078.2334629319994</v>
      </c>
      <c r="S14" s="656">
        <v>0</v>
      </c>
      <c r="T14" s="656">
        <v>1111.9663274520817</v>
      </c>
      <c r="U14" s="656">
        <v>14209.92850742</v>
      </c>
      <c r="V14" s="656">
        <v>117950.02213162</v>
      </c>
      <c r="W14" s="656">
        <v>1590.00451021</v>
      </c>
      <c r="X14" s="656">
        <v>3898.9272742799999</v>
      </c>
      <c r="Y14" s="681">
        <v>767247.72368607682</v>
      </c>
      <c r="Z14" s="681">
        <v>15.769912663593628</v>
      </c>
      <c r="AA14" s="682">
        <v>256.09059868000003</v>
      </c>
      <c r="AB14" s="681">
        <v>767503.81428475678</v>
      </c>
      <c r="AD14" s="998"/>
      <c r="AE14" s="998"/>
    </row>
    <row r="15" spans="1:31" s="1005" customFormat="1" ht="27" customHeight="1">
      <c r="A15" s="1004" t="s">
        <v>79</v>
      </c>
      <c r="B15" s="997" t="s">
        <v>72</v>
      </c>
      <c r="C15" s="590">
        <v>0</v>
      </c>
      <c r="D15" s="590">
        <v>24087.574362179999</v>
      </c>
      <c r="E15" s="590">
        <v>0</v>
      </c>
      <c r="F15" s="590">
        <v>0</v>
      </c>
      <c r="G15" s="590">
        <v>489.99461155800003</v>
      </c>
      <c r="H15" s="590">
        <v>0</v>
      </c>
      <c r="I15" s="590">
        <v>0</v>
      </c>
      <c r="J15" s="590">
        <v>0</v>
      </c>
      <c r="K15" s="591">
        <v>0</v>
      </c>
      <c r="L15" s="590">
        <v>0</v>
      </c>
      <c r="M15" s="587">
        <v>0</v>
      </c>
      <c r="N15" s="656">
        <v>0</v>
      </c>
      <c r="O15" s="656">
        <v>0</v>
      </c>
      <c r="P15" s="656">
        <v>0</v>
      </c>
      <c r="Q15" s="656">
        <v>0</v>
      </c>
      <c r="R15" s="656">
        <v>0</v>
      </c>
      <c r="S15" s="656">
        <v>0</v>
      </c>
      <c r="T15" s="656">
        <v>0</v>
      </c>
      <c r="U15" s="656">
        <v>0</v>
      </c>
      <c r="V15" s="656">
        <v>0</v>
      </c>
      <c r="W15" s="656">
        <v>0</v>
      </c>
      <c r="X15" s="656">
        <v>0</v>
      </c>
      <c r="Y15" s="681">
        <v>24577.568973737998</v>
      </c>
      <c r="Z15" s="681">
        <v>0.50516424387318148</v>
      </c>
      <c r="AA15" s="682">
        <v>0</v>
      </c>
      <c r="AB15" s="681">
        <v>24577.568973737998</v>
      </c>
      <c r="AD15" s="998"/>
      <c r="AE15" s="998"/>
    </row>
    <row r="16" spans="1:31" s="1005" customFormat="1" ht="30" customHeight="1">
      <c r="A16" s="1004" t="s">
        <v>80</v>
      </c>
      <c r="B16" s="997"/>
      <c r="C16" s="590">
        <v>0</v>
      </c>
      <c r="D16" s="590">
        <v>89033.097344380018</v>
      </c>
      <c r="E16" s="590">
        <v>2.8</v>
      </c>
      <c r="F16" s="590">
        <v>2871.2656150399998</v>
      </c>
      <c r="G16" s="590">
        <v>21125.416756859882</v>
      </c>
      <c r="H16" s="590">
        <v>138.11252049999999</v>
      </c>
      <c r="I16" s="590">
        <v>4.0217477500000003</v>
      </c>
      <c r="J16" s="590">
        <v>23638.191742479499</v>
      </c>
      <c r="K16" s="591">
        <v>1.6763922600000001</v>
      </c>
      <c r="L16" s="590">
        <v>4774.8181041300004</v>
      </c>
      <c r="M16" s="590">
        <v>50.65513</v>
      </c>
      <c r="N16" s="590">
        <v>54432.412414469203</v>
      </c>
      <c r="O16" s="590">
        <v>1334.6745684200002</v>
      </c>
      <c r="P16" s="590">
        <v>1906.4435904599989</v>
      </c>
      <c r="Q16" s="590">
        <v>4275.92292808</v>
      </c>
      <c r="R16" s="590">
        <v>157.06782275</v>
      </c>
      <c r="S16" s="590">
        <v>0</v>
      </c>
      <c r="T16" s="590">
        <v>0</v>
      </c>
      <c r="U16" s="590">
        <v>4986.1670403499993</v>
      </c>
      <c r="V16" s="590">
        <v>20771.61506149</v>
      </c>
      <c r="W16" s="590">
        <v>701.51112102000002</v>
      </c>
      <c r="X16" s="590">
        <v>7.7625000000000002</v>
      </c>
      <c r="Y16" s="681">
        <v>230213.63240043866</v>
      </c>
      <c r="Z16" s="681"/>
      <c r="AA16" s="682">
        <v>358.29379258</v>
      </c>
      <c r="AB16" s="681">
        <v>230571.92619301865</v>
      </c>
      <c r="AD16" s="998"/>
      <c r="AE16" s="998"/>
    </row>
    <row r="17" spans="1:31" s="1005" customFormat="1" ht="42">
      <c r="A17" s="1000" t="s">
        <v>81</v>
      </c>
      <c r="B17" s="997" t="s">
        <v>82</v>
      </c>
      <c r="C17" s="590">
        <v>0</v>
      </c>
      <c r="D17" s="590">
        <v>86482.254329560004</v>
      </c>
      <c r="E17" s="590">
        <v>2.8</v>
      </c>
      <c r="F17" s="590">
        <v>1989.691769</v>
      </c>
      <c r="G17" s="590">
        <v>19275.568374750001</v>
      </c>
      <c r="H17" s="590">
        <v>138.11252049999999</v>
      </c>
      <c r="I17" s="590">
        <v>0</v>
      </c>
      <c r="J17" s="590">
        <v>22237.547829269999</v>
      </c>
      <c r="K17" s="591">
        <v>0</v>
      </c>
      <c r="L17" s="590">
        <v>4774.8181041300004</v>
      </c>
      <c r="M17" s="590">
        <v>0</v>
      </c>
      <c r="N17" s="590">
        <v>31230.537571410001</v>
      </c>
      <c r="O17" s="590">
        <v>1327.8338949200001</v>
      </c>
      <c r="P17" s="590">
        <v>295.85611702345903</v>
      </c>
      <c r="Q17" s="590">
        <v>4268.4087829999999</v>
      </c>
      <c r="R17" s="590">
        <v>157.06782275</v>
      </c>
      <c r="S17" s="590">
        <v>0</v>
      </c>
      <c r="T17" s="590">
        <v>0</v>
      </c>
      <c r="U17" s="590">
        <v>4355.7341935799996</v>
      </c>
      <c r="V17" s="682">
        <v>18726.001392149999</v>
      </c>
      <c r="W17" s="682">
        <v>698.29750272000001</v>
      </c>
      <c r="X17" s="683">
        <v>7.7625000000000002</v>
      </c>
      <c r="Y17" s="681">
        <v>195968.29270476347</v>
      </c>
      <c r="Z17" s="681">
        <v>4.0279075002536278</v>
      </c>
      <c r="AA17" s="682">
        <v>236.41508400000001</v>
      </c>
      <c r="AB17" s="681">
        <v>196204.70778876348</v>
      </c>
      <c r="AD17" s="998"/>
      <c r="AE17" s="998"/>
    </row>
    <row r="18" spans="1:31" s="1005" customFormat="1" ht="42">
      <c r="A18" s="656" t="s">
        <v>83</v>
      </c>
      <c r="B18" s="997" t="s">
        <v>82</v>
      </c>
      <c r="C18" s="590">
        <v>0</v>
      </c>
      <c r="D18" s="590">
        <v>0</v>
      </c>
      <c r="E18" s="590">
        <v>0</v>
      </c>
      <c r="F18" s="590">
        <v>0</v>
      </c>
      <c r="G18" s="590">
        <v>0</v>
      </c>
      <c r="H18" s="590">
        <v>0</v>
      </c>
      <c r="I18" s="590">
        <v>0</v>
      </c>
      <c r="J18" s="590">
        <v>1382.561946</v>
      </c>
      <c r="K18" s="591">
        <v>0</v>
      </c>
      <c r="L18" s="590">
        <v>0</v>
      </c>
      <c r="M18" s="590">
        <v>0</v>
      </c>
      <c r="N18" s="590">
        <v>18590.395936119992</v>
      </c>
      <c r="O18" s="587">
        <v>0</v>
      </c>
      <c r="P18" s="590">
        <v>1604.0317696099999</v>
      </c>
      <c r="Q18" s="590">
        <v>0</v>
      </c>
      <c r="R18" s="590">
        <v>0</v>
      </c>
      <c r="S18" s="590">
        <v>0</v>
      </c>
      <c r="T18" s="590">
        <v>0</v>
      </c>
      <c r="U18" s="590">
        <v>626.67856628999982</v>
      </c>
      <c r="V18" s="682">
        <v>0</v>
      </c>
      <c r="W18" s="682">
        <v>0</v>
      </c>
      <c r="X18" s="683">
        <v>0</v>
      </c>
      <c r="Y18" s="681">
        <v>22203.668218019993</v>
      </c>
      <c r="Z18" s="681">
        <v>0.45637138801450572</v>
      </c>
      <c r="AA18" s="682">
        <v>0</v>
      </c>
      <c r="AB18" s="681">
        <v>22203.668218019993</v>
      </c>
      <c r="AD18" s="998"/>
      <c r="AE18" s="998"/>
    </row>
    <row r="19" spans="1:31" s="1005" customFormat="1" ht="27" customHeight="1">
      <c r="A19" s="1004" t="s">
        <v>84</v>
      </c>
      <c r="B19" s="997" t="s">
        <v>82</v>
      </c>
      <c r="C19" s="590">
        <v>0</v>
      </c>
      <c r="D19" s="590">
        <v>729.21940629999995</v>
      </c>
      <c r="E19" s="590">
        <v>0</v>
      </c>
      <c r="F19" s="590">
        <v>0</v>
      </c>
      <c r="G19" s="590">
        <v>13.75704</v>
      </c>
      <c r="H19" s="590">
        <v>0</v>
      </c>
      <c r="I19" s="590">
        <v>0</v>
      </c>
      <c r="J19" s="590">
        <v>0</v>
      </c>
      <c r="K19" s="591">
        <v>0</v>
      </c>
      <c r="L19" s="590">
        <v>0</v>
      </c>
      <c r="M19" s="590">
        <v>48.829929999999997</v>
      </c>
      <c r="N19" s="590">
        <v>213.79274180921587</v>
      </c>
      <c r="O19" s="587">
        <v>0</v>
      </c>
      <c r="P19" s="590">
        <v>0</v>
      </c>
      <c r="Q19" s="590">
        <v>0</v>
      </c>
      <c r="R19" s="590">
        <v>0</v>
      </c>
      <c r="S19" s="590">
        <v>0</v>
      </c>
      <c r="T19" s="590">
        <v>0</v>
      </c>
      <c r="U19" s="590">
        <v>0</v>
      </c>
      <c r="V19" s="682">
        <v>1487.9493279799999</v>
      </c>
      <c r="W19" s="682">
        <v>0</v>
      </c>
      <c r="X19" s="683">
        <v>0</v>
      </c>
      <c r="Y19" s="681">
        <v>2493.5484460892158</v>
      </c>
      <c r="Z19" s="681">
        <v>5.1252079352347157E-2</v>
      </c>
      <c r="AA19" s="682">
        <v>18.910900059999999</v>
      </c>
      <c r="AB19" s="681">
        <v>2512.4593461492159</v>
      </c>
      <c r="AD19" s="998"/>
      <c r="AE19" s="998"/>
    </row>
    <row r="20" spans="1:31" s="1005" customFormat="1" ht="84">
      <c r="A20" s="1000" t="s">
        <v>85</v>
      </c>
      <c r="B20" s="997" t="s">
        <v>82</v>
      </c>
      <c r="C20" s="590">
        <v>0</v>
      </c>
      <c r="D20" s="590">
        <v>0</v>
      </c>
      <c r="E20" s="590">
        <v>0</v>
      </c>
      <c r="F20" s="590">
        <v>0</v>
      </c>
      <c r="G20" s="590">
        <v>697.28065000000004</v>
      </c>
      <c r="H20" s="590">
        <v>0</v>
      </c>
      <c r="I20" s="590">
        <v>0</v>
      </c>
      <c r="J20" s="590">
        <v>0</v>
      </c>
      <c r="K20" s="591">
        <v>0</v>
      </c>
      <c r="L20" s="590">
        <v>0</v>
      </c>
      <c r="M20" s="590">
        <v>0</v>
      </c>
      <c r="N20" s="587">
        <v>39.116</v>
      </c>
      <c r="O20" s="587">
        <v>0</v>
      </c>
      <c r="P20" s="590">
        <v>0</v>
      </c>
      <c r="Q20" s="590">
        <v>0</v>
      </c>
      <c r="R20" s="590">
        <v>0</v>
      </c>
      <c r="S20" s="590">
        <v>0</v>
      </c>
      <c r="T20" s="590">
        <v>0</v>
      </c>
      <c r="U20" s="590">
        <v>0</v>
      </c>
      <c r="V20" s="682">
        <v>22.839600000000001</v>
      </c>
      <c r="W20" s="682">
        <v>0</v>
      </c>
      <c r="X20" s="683">
        <v>0</v>
      </c>
      <c r="Y20" s="681">
        <v>759.23625000000004</v>
      </c>
      <c r="Z20" s="681">
        <v>1.5605245846820114E-2</v>
      </c>
      <c r="AA20" s="682">
        <v>100.617825</v>
      </c>
      <c r="AB20" s="681">
        <v>859.85407500000008</v>
      </c>
      <c r="AD20" s="998"/>
      <c r="AE20" s="998"/>
    </row>
    <row r="21" spans="1:31" s="1005" customFormat="1" ht="27" customHeight="1">
      <c r="A21" s="1004" t="s">
        <v>86</v>
      </c>
      <c r="B21" s="997" t="s">
        <v>82</v>
      </c>
      <c r="C21" s="590">
        <v>0</v>
      </c>
      <c r="D21" s="590">
        <v>1821.6236085200001</v>
      </c>
      <c r="E21" s="590">
        <v>0</v>
      </c>
      <c r="F21" s="590">
        <v>881.57384603999992</v>
      </c>
      <c r="G21" s="590">
        <v>1138.8106921098795</v>
      </c>
      <c r="H21" s="590">
        <v>0</v>
      </c>
      <c r="I21" s="590">
        <v>4.0217477500000003</v>
      </c>
      <c r="J21" s="590">
        <v>18.0819672095</v>
      </c>
      <c r="K21" s="591">
        <v>1.6763922600000001</v>
      </c>
      <c r="L21" s="590">
        <v>0</v>
      </c>
      <c r="M21" s="590">
        <v>1.8251999999999999</v>
      </c>
      <c r="N21" s="590">
        <v>4358.5701651299987</v>
      </c>
      <c r="O21" s="590">
        <v>6.8406735000000003</v>
      </c>
      <c r="P21" s="590">
        <v>6.5557038265399399</v>
      </c>
      <c r="Q21" s="590">
        <v>7.5141450800000005</v>
      </c>
      <c r="R21" s="590">
        <v>0</v>
      </c>
      <c r="S21" s="590">
        <v>0</v>
      </c>
      <c r="T21" s="590">
        <v>0</v>
      </c>
      <c r="U21" s="590">
        <v>3.7542804799999998</v>
      </c>
      <c r="V21" s="682">
        <v>534.82474135999996</v>
      </c>
      <c r="W21" s="682">
        <v>3.2136182999999998</v>
      </c>
      <c r="X21" s="683">
        <v>0</v>
      </c>
      <c r="Y21" s="681">
        <v>8788.8867815659196</v>
      </c>
      <c r="Z21" s="681">
        <v>0.18064566720332936</v>
      </c>
      <c r="AA21" s="682">
        <v>2.3499835199999999</v>
      </c>
      <c r="AB21" s="681">
        <v>8791.2367650859196</v>
      </c>
      <c r="AD21" s="998"/>
      <c r="AE21" s="998"/>
    </row>
    <row r="22" spans="1:31" s="1005" customFormat="1" ht="30" customHeight="1">
      <c r="A22" s="590" t="s">
        <v>87</v>
      </c>
      <c r="C22" s="590">
        <v>0</v>
      </c>
      <c r="D22" s="590">
        <v>3080.0007764789998</v>
      </c>
      <c r="E22" s="590">
        <v>334.73521232000002</v>
      </c>
      <c r="F22" s="590">
        <v>17089.780427999998</v>
      </c>
      <c r="G22" s="590">
        <v>22343.846340113319</v>
      </c>
      <c r="H22" s="590">
        <v>59.561693779999999</v>
      </c>
      <c r="I22" s="590">
        <v>4568.7880500999991</v>
      </c>
      <c r="J22" s="590">
        <v>15953.202420981872</v>
      </c>
      <c r="K22" s="591">
        <v>289.34649487000001</v>
      </c>
      <c r="L22" s="590">
        <v>13551.645341989999</v>
      </c>
      <c r="M22" s="590">
        <v>229.09331415</v>
      </c>
      <c r="N22" s="590">
        <v>19806.769354799999</v>
      </c>
      <c r="O22" s="590">
        <v>2339.59746021</v>
      </c>
      <c r="P22" s="590">
        <v>4231.49399931882</v>
      </c>
      <c r="Q22" s="590">
        <v>8052.1914294199996</v>
      </c>
      <c r="R22" s="590">
        <v>195.7845368081137</v>
      </c>
      <c r="S22" s="590">
        <v>0</v>
      </c>
      <c r="T22" s="590">
        <v>291.23796499999997</v>
      </c>
      <c r="U22" s="590">
        <v>7066.0142190299994</v>
      </c>
      <c r="V22" s="590">
        <v>32455.554237079999</v>
      </c>
      <c r="W22" s="590">
        <v>105.85919003000001</v>
      </c>
      <c r="X22" s="590">
        <v>1040.6888107699999</v>
      </c>
      <c r="Y22" s="681">
        <v>153085.1912752511</v>
      </c>
      <c r="Z22" s="681"/>
      <c r="AA22" s="682">
        <v>622.66140364</v>
      </c>
      <c r="AB22" s="681">
        <v>153707.8526788911</v>
      </c>
      <c r="AD22" s="998"/>
      <c r="AE22" s="998"/>
    </row>
    <row r="23" spans="1:31" s="1005" customFormat="1" ht="27" customHeight="1">
      <c r="A23" s="1004" t="s">
        <v>88</v>
      </c>
      <c r="B23" s="997" t="s">
        <v>89</v>
      </c>
      <c r="C23" s="590">
        <v>0</v>
      </c>
      <c r="D23" s="590">
        <v>3057.405686479</v>
      </c>
      <c r="E23" s="590">
        <v>334.73521232000002</v>
      </c>
      <c r="F23" s="590">
        <v>17089.780427999998</v>
      </c>
      <c r="G23" s="590">
        <v>22319.571532063321</v>
      </c>
      <c r="H23" s="590">
        <v>59.561693779999999</v>
      </c>
      <c r="I23" s="590">
        <v>4518.7880500999991</v>
      </c>
      <c r="J23" s="590">
        <v>15815.201553381872</v>
      </c>
      <c r="K23" s="591">
        <v>289.34649487000001</v>
      </c>
      <c r="L23" s="590">
        <v>13548.645341989999</v>
      </c>
      <c r="M23" s="590">
        <v>229.09331415</v>
      </c>
      <c r="N23" s="590">
        <v>19790.888733609998</v>
      </c>
      <c r="O23" s="590">
        <v>2329.59746021</v>
      </c>
      <c r="P23" s="590">
        <v>4229.7394283188196</v>
      </c>
      <c r="Q23" s="590">
        <v>8052.1914294199996</v>
      </c>
      <c r="R23" s="590">
        <v>175.7845368081137</v>
      </c>
      <c r="S23" s="590">
        <v>0</v>
      </c>
      <c r="T23" s="590">
        <v>291.23796499999997</v>
      </c>
      <c r="U23" s="590">
        <v>7046.0102901299997</v>
      </c>
      <c r="V23" s="590">
        <v>32332.350578629997</v>
      </c>
      <c r="W23" s="590">
        <v>105.85919003000001</v>
      </c>
      <c r="X23" s="590">
        <v>1040.6888107699999</v>
      </c>
      <c r="Y23" s="681">
        <v>152656.4777300611</v>
      </c>
      <c r="Z23" s="681">
        <v>3.1376819337686039</v>
      </c>
      <c r="AA23" s="682">
        <v>622.66140364</v>
      </c>
      <c r="AB23" s="681">
        <v>153279.1391337011</v>
      </c>
      <c r="AD23" s="998"/>
      <c r="AE23" s="998"/>
    </row>
    <row r="24" spans="1:31" s="1005" customFormat="1" ht="27" customHeight="1">
      <c r="A24" s="1004" t="s">
        <v>90</v>
      </c>
      <c r="B24" s="997" t="s">
        <v>91</v>
      </c>
      <c r="C24" s="590">
        <v>0</v>
      </c>
      <c r="D24" s="590">
        <v>22.595089999999999</v>
      </c>
      <c r="E24" s="590">
        <v>0</v>
      </c>
      <c r="F24" s="590">
        <v>0</v>
      </c>
      <c r="G24" s="590">
        <v>24.274808050000004</v>
      </c>
      <c r="H24" s="590">
        <v>0</v>
      </c>
      <c r="I24" s="590">
        <v>0</v>
      </c>
      <c r="J24" s="590">
        <v>138.00086759999999</v>
      </c>
      <c r="K24" s="591">
        <v>0</v>
      </c>
      <c r="L24" s="590">
        <v>0</v>
      </c>
      <c r="M24" s="590">
        <v>0</v>
      </c>
      <c r="N24" s="590">
        <v>5.8806211900000003</v>
      </c>
      <c r="O24" s="590">
        <v>0</v>
      </c>
      <c r="P24" s="590">
        <v>1.7545710000000001</v>
      </c>
      <c r="Q24" s="590">
        <v>0</v>
      </c>
      <c r="R24" s="590">
        <v>0</v>
      </c>
      <c r="S24" s="590">
        <v>0</v>
      </c>
      <c r="T24" s="590">
        <v>0</v>
      </c>
      <c r="U24" s="590">
        <v>3.9288999999999999E-3</v>
      </c>
      <c r="V24" s="590">
        <v>1.8662100999999998</v>
      </c>
      <c r="W24" s="590">
        <v>0</v>
      </c>
      <c r="X24" s="590">
        <v>0</v>
      </c>
      <c r="Y24" s="681">
        <v>194.37609684</v>
      </c>
      <c r="Z24" s="681">
        <v>3.9951817078458969E-3</v>
      </c>
      <c r="AA24" s="682">
        <v>0</v>
      </c>
      <c r="AB24" s="681">
        <v>194.37609684</v>
      </c>
      <c r="AD24" s="998"/>
      <c r="AE24" s="998"/>
    </row>
    <row r="25" spans="1:31" s="1005" customFormat="1" ht="27" customHeight="1">
      <c r="A25" s="1006" t="s">
        <v>92</v>
      </c>
      <c r="B25" s="997" t="s">
        <v>93</v>
      </c>
      <c r="C25" s="590">
        <v>0</v>
      </c>
      <c r="D25" s="590">
        <v>0</v>
      </c>
      <c r="E25" s="590">
        <v>0</v>
      </c>
      <c r="F25" s="590">
        <v>0</v>
      </c>
      <c r="G25" s="590">
        <v>0</v>
      </c>
      <c r="H25" s="590">
        <v>0</v>
      </c>
      <c r="I25" s="590">
        <v>50</v>
      </c>
      <c r="J25" s="590">
        <v>0</v>
      </c>
      <c r="K25" s="591">
        <v>0</v>
      </c>
      <c r="L25" s="590">
        <v>3</v>
      </c>
      <c r="M25" s="590">
        <v>0</v>
      </c>
      <c r="N25" s="590">
        <v>10</v>
      </c>
      <c r="O25" s="590">
        <v>10</v>
      </c>
      <c r="P25" s="590">
        <v>0</v>
      </c>
      <c r="Q25" s="590">
        <v>0</v>
      </c>
      <c r="R25" s="590">
        <v>20</v>
      </c>
      <c r="S25" s="590">
        <v>0</v>
      </c>
      <c r="T25" s="590">
        <v>0</v>
      </c>
      <c r="U25" s="590">
        <v>20</v>
      </c>
      <c r="V25" s="590">
        <v>121.33744834999999</v>
      </c>
      <c r="W25" s="590">
        <v>0</v>
      </c>
      <c r="X25" s="590">
        <v>0</v>
      </c>
      <c r="Y25" s="681">
        <v>234.33744834999999</v>
      </c>
      <c r="Z25" s="681">
        <v>4.816542272077051E-3</v>
      </c>
      <c r="AA25" s="682">
        <v>0</v>
      </c>
      <c r="AB25" s="681">
        <v>234.33744834999999</v>
      </c>
      <c r="AD25" s="998"/>
      <c r="AE25" s="998"/>
    </row>
    <row r="26" spans="1:31" s="1005" customFormat="1" ht="30" customHeight="1">
      <c r="A26" s="587" t="s">
        <v>94</v>
      </c>
      <c r="C26" s="587">
        <v>322.78792974999999</v>
      </c>
      <c r="D26" s="587">
        <v>40539.861432150297</v>
      </c>
      <c r="E26" s="587">
        <v>1295.775218437085</v>
      </c>
      <c r="F26" s="587">
        <v>12057.696532428401</v>
      </c>
      <c r="G26" s="587">
        <v>13080.496830479864</v>
      </c>
      <c r="H26" s="587">
        <v>6.9936810899999999</v>
      </c>
      <c r="I26" s="587">
        <v>241.47367825000001</v>
      </c>
      <c r="J26" s="587">
        <v>49751.338783781626</v>
      </c>
      <c r="K26" s="679">
        <v>688.62322678999999</v>
      </c>
      <c r="L26" s="587">
        <v>17263.420349569999</v>
      </c>
      <c r="M26" s="587">
        <v>162.66028097999998</v>
      </c>
      <c r="N26" s="587">
        <v>27747.010690205199</v>
      </c>
      <c r="O26" s="587">
        <v>23173.788046532303</v>
      </c>
      <c r="P26" s="587">
        <v>1278.531519615505</v>
      </c>
      <c r="Q26" s="587">
        <v>3033.5162437100003</v>
      </c>
      <c r="R26" s="587">
        <v>77.025211599999992</v>
      </c>
      <c r="S26" s="587">
        <v>0</v>
      </c>
      <c r="T26" s="587">
        <v>221.27408596999999</v>
      </c>
      <c r="U26" s="587">
        <v>841.34758653000006</v>
      </c>
      <c r="V26" s="587">
        <v>35920.394863969479</v>
      </c>
      <c r="W26" s="587">
        <v>1414.7348612809783</v>
      </c>
      <c r="X26" s="587">
        <v>654.77596206999999</v>
      </c>
      <c r="Y26" s="681">
        <v>229773.52701519075</v>
      </c>
      <c r="Z26" s="681"/>
      <c r="AA26" s="682">
        <v>0.63310288000000003</v>
      </c>
      <c r="AB26" s="681">
        <v>229774.16011807075</v>
      </c>
      <c r="AD26" s="998"/>
      <c r="AE26" s="998"/>
    </row>
    <row r="27" spans="1:31" s="1005" customFormat="1" ht="27" customHeight="1">
      <c r="A27" s="590" t="s">
        <v>95</v>
      </c>
      <c r="B27" s="997" t="s">
        <v>96</v>
      </c>
      <c r="C27" s="590">
        <v>0</v>
      </c>
      <c r="D27" s="590">
        <v>0</v>
      </c>
      <c r="E27" s="590">
        <v>0</v>
      </c>
      <c r="F27" s="587">
        <v>0</v>
      </c>
      <c r="G27" s="587">
        <v>0</v>
      </c>
      <c r="H27" s="587">
        <v>0</v>
      </c>
      <c r="I27" s="587">
        <v>0</v>
      </c>
      <c r="J27" s="587">
        <v>0</v>
      </c>
      <c r="K27" s="679">
        <v>0</v>
      </c>
      <c r="L27" s="587">
        <v>0</v>
      </c>
      <c r="M27" s="587">
        <v>0</v>
      </c>
      <c r="N27" s="590">
        <v>0</v>
      </c>
      <c r="O27" s="590">
        <v>0</v>
      </c>
      <c r="P27" s="587">
        <v>0</v>
      </c>
      <c r="Q27" s="590">
        <v>0</v>
      </c>
      <c r="R27" s="587">
        <v>0</v>
      </c>
      <c r="S27" s="587">
        <v>0</v>
      </c>
      <c r="T27" s="587">
        <v>0</v>
      </c>
      <c r="U27" s="587">
        <v>0</v>
      </c>
      <c r="V27" s="682">
        <v>0</v>
      </c>
      <c r="W27" s="682">
        <v>0</v>
      </c>
      <c r="X27" s="683">
        <v>0</v>
      </c>
      <c r="Y27" s="681">
        <v>0</v>
      </c>
      <c r="Z27" s="681">
        <v>0</v>
      </c>
      <c r="AA27" s="682">
        <v>0</v>
      </c>
      <c r="AB27" s="681">
        <v>0</v>
      </c>
      <c r="AD27" s="998"/>
      <c r="AE27" s="998"/>
    </row>
    <row r="28" spans="1:31" s="1005" customFormat="1" ht="27" customHeight="1">
      <c r="A28" s="1007" t="s">
        <v>97</v>
      </c>
      <c r="B28" s="997"/>
      <c r="C28" s="590">
        <v>322.78792974999999</v>
      </c>
      <c r="D28" s="590">
        <v>39114.101780340301</v>
      </c>
      <c r="E28" s="590">
        <v>403.80785855708496</v>
      </c>
      <c r="F28" s="590">
        <v>12049.0748536884</v>
      </c>
      <c r="G28" s="590">
        <v>11299.308133129864</v>
      </c>
      <c r="H28" s="590">
        <v>6.9936810899999999</v>
      </c>
      <c r="I28" s="590">
        <v>241.47367825000001</v>
      </c>
      <c r="J28" s="590">
        <v>41505.551224395116</v>
      </c>
      <c r="K28" s="591">
        <v>688.62322678999999</v>
      </c>
      <c r="L28" s="590">
        <v>17263.420349569999</v>
      </c>
      <c r="M28" s="590">
        <v>162.66028097999998</v>
      </c>
      <c r="N28" s="590">
        <v>25785.667713485531</v>
      </c>
      <c r="O28" s="590">
        <v>11110.829190030001</v>
      </c>
      <c r="P28" s="590">
        <v>667.55781784549902</v>
      </c>
      <c r="Q28" s="590">
        <v>3033.5162437100003</v>
      </c>
      <c r="R28" s="590">
        <v>69.488989769999989</v>
      </c>
      <c r="S28" s="590">
        <v>0</v>
      </c>
      <c r="T28" s="590">
        <v>221.27408596999999</v>
      </c>
      <c r="U28" s="590">
        <v>655.38817413000004</v>
      </c>
      <c r="V28" s="682">
        <v>35891.843592689482</v>
      </c>
      <c r="W28" s="682">
        <v>1362.9406875899999</v>
      </c>
      <c r="X28" s="683">
        <v>654.14073960999997</v>
      </c>
      <c r="Y28" s="681">
        <v>202510.4502313713</v>
      </c>
      <c r="Z28" s="681">
        <v>4.1623741785389967</v>
      </c>
      <c r="AA28" s="682">
        <v>0</v>
      </c>
      <c r="AB28" s="681">
        <v>202510.4502313713</v>
      </c>
      <c r="AD28" s="998"/>
      <c r="AE28" s="998"/>
    </row>
    <row r="29" spans="1:31" s="1005" customFormat="1" ht="27" customHeight="1">
      <c r="A29" s="590" t="s">
        <v>98</v>
      </c>
      <c r="C29" s="590">
        <v>0</v>
      </c>
      <c r="D29" s="590">
        <v>1425.5944018100001</v>
      </c>
      <c r="E29" s="590">
        <v>891.96735988</v>
      </c>
      <c r="F29" s="590">
        <v>8.6216787400000001</v>
      </c>
      <c r="G29" s="590">
        <v>1781.13496839</v>
      </c>
      <c r="H29" s="590">
        <v>0</v>
      </c>
      <c r="I29" s="590">
        <v>0</v>
      </c>
      <c r="J29" s="590">
        <v>6.4444558165156201</v>
      </c>
      <c r="K29" s="591">
        <v>0</v>
      </c>
      <c r="L29" s="590">
        <v>0</v>
      </c>
      <c r="M29" s="590">
        <v>0</v>
      </c>
      <c r="N29" s="590">
        <v>1960.952807229668</v>
      </c>
      <c r="O29" s="590">
        <v>12062.9588565023</v>
      </c>
      <c r="P29" s="590">
        <v>610.89087869000593</v>
      </c>
      <c r="Q29" s="590">
        <v>0</v>
      </c>
      <c r="R29" s="590">
        <v>0.99350574000000003</v>
      </c>
      <c r="S29" s="590">
        <v>0</v>
      </c>
      <c r="T29" s="590">
        <v>0</v>
      </c>
      <c r="U29" s="590">
        <v>184.72472300000001</v>
      </c>
      <c r="V29" s="590">
        <v>27.612157500000002</v>
      </c>
      <c r="W29" s="590">
        <v>51.580841068000005</v>
      </c>
      <c r="X29" s="590">
        <v>0</v>
      </c>
      <c r="Y29" s="681">
        <v>19013.476634366489</v>
      </c>
      <c r="Z29" s="681"/>
      <c r="AA29" s="682">
        <v>0.63310288000000003</v>
      </c>
      <c r="AB29" s="681">
        <v>19014.10973724649</v>
      </c>
      <c r="AD29" s="998"/>
      <c r="AE29" s="998"/>
    </row>
    <row r="30" spans="1:31" s="1005" customFormat="1" ht="27" customHeight="1">
      <c r="A30" s="590" t="s">
        <v>99</v>
      </c>
      <c r="B30" s="997" t="s">
        <v>100</v>
      </c>
      <c r="C30" s="590">
        <v>0</v>
      </c>
      <c r="D30" s="590">
        <v>41.93097779</v>
      </c>
      <c r="E30" s="590">
        <v>1.71939054</v>
      </c>
      <c r="F30" s="590">
        <v>8.6216787400000001</v>
      </c>
      <c r="G30" s="590">
        <v>105.10590655000001</v>
      </c>
      <c r="H30" s="590">
        <v>0</v>
      </c>
      <c r="I30" s="590">
        <v>0</v>
      </c>
      <c r="J30" s="590">
        <v>6.4444558165156201</v>
      </c>
      <c r="K30" s="591">
        <v>0</v>
      </c>
      <c r="L30" s="590">
        <v>0</v>
      </c>
      <c r="M30" s="587">
        <v>0</v>
      </c>
      <c r="N30" s="590">
        <v>23.988992193016514</v>
      </c>
      <c r="O30" s="590">
        <v>21.14902163</v>
      </c>
      <c r="P30" s="590">
        <v>126.827833264259</v>
      </c>
      <c r="Q30" s="590">
        <v>0</v>
      </c>
      <c r="R30" s="590">
        <v>0.99350574000000003</v>
      </c>
      <c r="S30" s="590">
        <v>0</v>
      </c>
      <c r="T30" s="587">
        <v>0</v>
      </c>
      <c r="U30" s="590">
        <v>154.66043300000001</v>
      </c>
      <c r="V30" s="682">
        <v>0.55795587000000002</v>
      </c>
      <c r="W30" s="682">
        <v>51.580841068000005</v>
      </c>
      <c r="X30" s="683">
        <v>0</v>
      </c>
      <c r="Y30" s="681">
        <v>543.5809922017911</v>
      </c>
      <c r="Z30" s="681">
        <v>1.1172694956237085E-2</v>
      </c>
      <c r="AA30" s="682">
        <v>0.63310288000000003</v>
      </c>
      <c r="AB30" s="681">
        <v>544.21409508179113</v>
      </c>
      <c r="AD30" s="998"/>
      <c r="AE30" s="998"/>
    </row>
    <row r="31" spans="1:31" s="1005" customFormat="1" ht="27" customHeight="1">
      <c r="A31" s="590" t="s">
        <v>101</v>
      </c>
      <c r="B31" s="997" t="s">
        <v>100</v>
      </c>
      <c r="C31" s="590">
        <v>0</v>
      </c>
      <c r="D31" s="590">
        <v>1383.6634240200001</v>
      </c>
      <c r="E31" s="590">
        <v>890.24796934000005</v>
      </c>
      <c r="F31" s="590">
        <v>0</v>
      </c>
      <c r="G31" s="590">
        <v>1676.0290618399999</v>
      </c>
      <c r="H31" s="590">
        <v>0</v>
      </c>
      <c r="I31" s="590">
        <v>0</v>
      </c>
      <c r="J31" s="590">
        <v>0</v>
      </c>
      <c r="K31" s="591">
        <v>0</v>
      </c>
      <c r="L31" s="590">
        <v>0</v>
      </c>
      <c r="M31" s="587">
        <v>0</v>
      </c>
      <c r="N31" s="590">
        <v>1936.9638150366516</v>
      </c>
      <c r="O31" s="590">
        <v>12041.8098348723</v>
      </c>
      <c r="P31" s="590">
        <v>484.06304542574696</v>
      </c>
      <c r="Q31" s="590">
        <v>0</v>
      </c>
      <c r="R31" s="587">
        <v>0</v>
      </c>
      <c r="S31" s="587">
        <v>0</v>
      </c>
      <c r="T31" s="587">
        <v>0</v>
      </c>
      <c r="U31" s="590">
        <v>30.06429</v>
      </c>
      <c r="V31" s="682">
        <v>27.054201630000001</v>
      </c>
      <c r="W31" s="587">
        <v>0</v>
      </c>
      <c r="X31" s="683">
        <v>0</v>
      </c>
      <c r="Y31" s="681">
        <v>18469.895642164694</v>
      </c>
      <c r="Z31" s="681">
        <v>0.37962789877471148</v>
      </c>
      <c r="AA31" s="682">
        <v>0</v>
      </c>
      <c r="AB31" s="681">
        <v>18469.895642164694</v>
      </c>
      <c r="AD31" s="998"/>
      <c r="AE31" s="998"/>
    </row>
    <row r="32" spans="1:31" s="1005" customFormat="1" ht="27" customHeight="1">
      <c r="A32" s="590" t="s">
        <v>102</v>
      </c>
      <c r="B32" s="1008" t="s">
        <v>103</v>
      </c>
      <c r="C32" s="590">
        <v>0</v>
      </c>
      <c r="D32" s="590">
        <v>0</v>
      </c>
      <c r="E32" s="590">
        <v>0</v>
      </c>
      <c r="F32" s="590">
        <v>0</v>
      </c>
      <c r="G32" s="590">
        <v>0</v>
      </c>
      <c r="H32" s="590">
        <v>0</v>
      </c>
      <c r="I32" s="590">
        <v>0</v>
      </c>
      <c r="J32" s="590">
        <v>8238.852386640001</v>
      </c>
      <c r="K32" s="591">
        <v>0</v>
      </c>
      <c r="L32" s="590">
        <v>0</v>
      </c>
      <c r="M32" s="590">
        <v>0</v>
      </c>
      <c r="N32" s="590">
        <v>0</v>
      </c>
      <c r="O32" s="590">
        <v>0</v>
      </c>
      <c r="P32" s="590">
        <v>0</v>
      </c>
      <c r="Q32" s="590">
        <v>0</v>
      </c>
      <c r="R32" s="590">
        <v>0</v>
      </c>
      <c r="S32" s="590">
        <v>0</v>
      </c>
      <c r="T32" s="590">
        <v>0</v>
      </c>
      <c r="U32" s="590">
        <v>0</v>
      </c>
      <c r="V32" s="682">
        <v>0</v>
      </c>
      <c r="W32" s="590">
        <v>0</v>
      </c>
      <c r="X32" s="590">
        <v>0</v>
      </c>
      <c r="Y32" s="681">
        <v>8238.852386640001</v>
      </c>
      <c r="Z32" s="681">
        <v>0.16934032982379052</v>
      </c>
      <c r="AA32" s="682">
        <v>0</v>
      </c>
      <c r="AB32" s="681">
        <v>8238.852386640001</v>
      </c>
      <c r="AD32" s="998"/>
      <c r="AE32" s="998"/>
    </row>
    <row r="33" spans="1:31" s="1005" customFormat="1" ht="27" customHeight="1">
      <c r="A33" s="590" t="s">
        <v>104</v>
      </c>
      <c r="B33" s="1008" t="s">
        <v>105</v>
      </c>
      <c r="C33" s="590">
        <v>0</v>
      </c>
      <c r="D33" s="590">
        <v>0</v>
      </c>
      <c r="E33" s="590">
        <v>0</v>
      </c>
      <c r="F33" s="590">
        <v>0</v>
      </c>
      <c r="G33" s="590">
        <v>0</v>
      </c>
      <c r="H33" s="590">
        <v>0</v>
      </c>
      <c r="I33" s="590">
        <v>0</v>
      </c>
      <c r="J33" s="590">
        <v>0</v>
      </c>
      <c r="K33" s="591">
        <v>0</v>
      </c>
      <c r="L33" s="590">
        <v>0</v>
      </c>
      <c r="M33" s="590">
        <v>0</v>
      </c>
      <c r="N33" s="590">
        <v>0</v>
      </c>
      <c r="O33" s="590">
        <v>0</v>
      </c>
      <c r="P33" s="590">
        <v>0</v>
      </c>
      <c r="Q33" s="590">
        <v>0</v>
      </c>
      <c r="R33" s="590">
        <v>0</v>
      </c>
      <c r="S33" s="590">
        <v>0</v>
      </c>
      <c r="T33" s="590">
        <v>0</v>
      </c>
      <c r="U33" s="590">
        <v>0</v>
      </c>
      <c r="V33" s="682">
        <v>0</v>
      </c>
      <c r="W33" s="590">
        <v>0</v>
      </c>
      <c r="X33" s="590">
        <v>0</v>
      </c>
      <c r="Y33" s="681">
        <v>0</v>
      </c>
      <c r="Z33" s="681">
        <v>0</v>
      </c>
      <c r="AA33" s="587">
        <v>0</v>
      </c>
      <c r="AB33" s="681">
        <v>0</v>
      </c>
      <c r="AD33" s="998"/>
      <c r="AE33" s="998"/>
    </row>
    <row r="34" spans="1:31" s="1005" customFormat="1" ht="27" customHeight="1">
      <c r="A34" s="590" t="s">
        <v>106</v>
      </c>
      <c r="B34" s="997" t="s">
        <v>107</v>
      </c>
      <c r="C34" s="590">
        <v>0</v>
      </c>
      <c r="D34" s="590">
        <v>0.16525000000000001</v>
      </c>
      <c r="E34" s="590">
        <v>0</v>
      </c>
      <c r="F34" s="590">
        <v>0</v>
      </c>
      <c r="G34" s="590">
        <v>5.3728959999999992E-2</v>
      </c>
      <c r="H34" s="590">
        <v>0</v>
      </c>
      <c r="I34" s="590">
        <v>0</v>
      </c>
      <c r="J34" s="590">
        <v>0.49071693000000005</v>
      </c>
      <c r="K34" s="591">
        <v>0</v>
      </c>
      <c r="L34" s="590">
        <v>0</v>
      </c>
      <c r="M34" s="590">
        <v>0</v>
      </c>
      <c r="N34" s="590">
        <v>0.39016949000000001</v>
      </c>
      <c r="O34" s="590">
        <v>0</v>
      </c>
      <c r="P34" s="590">
        <v>8.2823080000000007E-2</v>
      </c>
      <c r="Q34" s="590">
        <v>0</v>
      </c>
      <c r="R34" s="590">
        <v>6.5427160899999999</v>
      </c>
      <c r="S34" s="590">
        <v>0</v>
      </c>
      <c r="T34" s="590">
        <v>0</v>
      </c>
      <c r="U34" s="590">
        <v>1.2346893999999999</v>
      </c>
      <c r="V34" s="682">
        <v>0.93911378000000001</v>
      </c>
      <c r="W34" s="590">
        <v>0.21333262297851699</v>
      </c>
      <c r="X34" s="590">
        <v>0.63522246000000004</v>
      </c>
      <c r="Y34" s="681">
        <v>10.747762812978516</v>
      </c>
      <c r="Z34" s="681">
        <v>2.2090815737504718E-4</v>
      </c>
      <c r="AA34" s="682">
        <v>0</v>
      </c>
      <c r="AB34" s="681">
        <v>10.747762812978516</v>
      </c>
      <c r="AD34" s="998"/>
      <c r="AE34" s="998"/>
    </row>
    <row r="35" spans="1:31" s="1005" customFormat="1" ht="27" customHeight="1">
      <c r="A35" s="590" t="s">
        <v>108</v>
      </c>
      <c r="B35" s="997" t="s">
        <v>109</v>
      </c>
      <c r="C35" s="590">
        <v>0</v>
      </c>
      <c r="D35" s="590">
        <v>0</v>
      </c>
      <c r="E35" s="590">
        <v>0</v>
      </c>
      <c r="F35" s="590">
        <v>0</v>
      </c>
      <c r="G35" s="590">
        <v>0</v>
      </c>
      <c r="H35" s="590">
        <v>0</v>
      </c>
      <c r="I35" s="590">
        <v>0</v>
      </c>
      <c r="J35" s="590">
        <v>0</v>
      </c>
      <c r="K35" s="591">
        <v>0</v>
      </c>
      <c r="L35" s="590">
        <v>0</v>
      </c>
      <c r="M35" s="590">
        <v>0</v>
      </c>
      <c r="N35" s="590">
        <v>0</v>
      </c>
      <c r="O35" s="587">
        <v>0</v>
      </c>
      <c r="P35" s="587">
        <v>0</v>
      </c>
      <c r="Q35" s="587">
        <v>0</v>
      </c>
      <c r="R35" s="587">
        <v>0</v>
      </c>
      <c r="S35" s="587">
        <v>0</v>
      </c>
      <c r="T35" s="587">
        <v>0</v>
      </c>
      <c r="U35" s="587">
        <v>0</v>
      </c>
      <c r="V35" s="682">
        <v>0</v>
      </c>
      <c r="W35" s="587">
        <v>0</v>
      </c>
      <c r="X35" s="587">
        <v>0</v>
      </c>
      <c r="Y35" s="681">
        <v>0</v>
      </c>
      <c r="Z35" s="681">
        <v>0</v>
      </c>
      <c r="AA35" s="587">
        <v>0</v>
      </c>
      <c r="AB35" s="681">
        <v>0</v>
      </c>
      <c r="AD35" s="998"/>
      <c r="AE35" s="998"/>
    </row>
    <row r="36" spans="1:31" s="1005" customFormat="1" ht="30" customHeight="1">
      <c r="A36" s="587" t="s">
        <v>110</v>
      </c>
      <c r="B36" s="1009" t="s">
        <v>111</v>
      </c>
      <c r="C36" s="587">
        <v>0</v>
      </c>
      <c r="D36" s="587">
        <v>0</v>
      </c>
      <c r="E36" s="587">
        <v>0</v>
      </c>
      <c r="F36" s="587">
        <v>0</v>
      </c>
      <c r="G36" s="587">
        <v>0</v>
      </c>
      <c r="H36" s="587">
        <v>0</v>
      </c>
      <c r="I36" s="587">
        <v>0</v>
      </c>
      <c r="J36" s="587">
        <v>0</v>
      </c>
      <c r="K36" s="679">
        <v>0</v>
      </c>
      <c r="L36" s="587">
        <v>0</v>
      </c>
      <c r="M36" s="587">
        <v>0</v>
      </c>
      <c r="N36" s="587">
        <v>0</v>
      </c>
      <c r="O36" s="587">
        <v>0</v>
      </c>
      <c r="P36" s="587">
        <v>0</v>
      </c>
      <c r="Q36" s="587">
        <v>0</v>
      </c>
      <c r="R36" s="587">
        <v>0</v>
      </c>
      <c r="S36" s="587">
        <v>0</v>
      </c>
      <c r="T36" s="587">
        <v>0</v>
      </c>
      <c r="U36" s="587">
        <v>0</v>
      </c>
      <c r="V36" s="587">
        <v>0</v>
      </c>
      <c r="W36" s="587">
        <v>0</v>
      </c>
      <c r="X36" s="587">
        <v>0</v>
      </c>
      <c r="Y36" s="681">
        <v>0</v>
      </c>
      <c r="Z36" s="681">
        <v>0</v>
      </c>
      <c r="AA36" s="587">
        <v>0</v>
      </c>
      <c r="AB36" s="681">
        <v>0</v>
      </c>
      <c r="AD36" s="998"/>
      <c r="AE36" s="998"/>
    </row>
    <row r="37" spans="1:31" s="1005" customFormat="1" ht="30" customHeight="1">
      <c r="A37" s="642" t="s">
        <v>112</v>
      </c>
      <c r="B37" s="999" t="s">
        <v>113</v>
      </c>
      <c r="C37" s="642">
        <v>1118.6416354400001</v>
      </c>
      <c r="D37" s="642">
        <v>4129.7351912800004</v>
      </c>
      <c r="E37" s="642">
        <v>222.73477465000002</v>
      </c>
      <c r="F37" s="642">
        <v>8085.7962884087201</v>
      </c>
      <c r="G37" s="642">
        <v>4335.8629647399985</v>
      </c>
      <c r="H37" s="642">
        <v>101.88899875</v>
      </c>
      <c r="I37" s="642">
        <v>244.64060398999999</v>
      </c>
      <c r="J37" s="642">
        <v>17550.434519579991</v>
      </c>
      <c r="K37" s="680">
        <v>273.71690113</v>
      </c>
      <c r="L37" s="642">
        <v>5502.8809949500001</v>
      </c>
      <c r="M37" s="642">
        <v>70.218284270000012</v>
      </c>
      <c r="N37" s="642">
        <v>5570.8935399614684</v>
      </c>
      <c r="O37" s="642">
        <v>578.12820641999997</v>
      </c>
      <c r="P37" s="642">
        <v>352.06013616000001</v>
      </c>
      <c r="Q37" s="642">
        <v>2446.2969377099998</v>
      </c>
      <c r="R37" s="642">
        <v>61.299514360000003</v>
      </c>
      <c r="S37" s="642">
        <v>0</v>
      </c>
      <c r="T37" s="642">
        <v>1410.21974486</v>
      </c>
      <c r="U37" s="642">
        <v>1571.4760109199999</v>
      </c>
      <c r="V37" s="642">
        <v>12181.121282870005</v>
      </c>
      <c r="W37" s="642">
        <v>1070.8739031099999</v>
      </c>
      <c r="X37" s="642">
        <v>851.59218450000014</v>
      </c>
      <c r="Y37" s="681">
        <v>67730.512618060166</v>
      </c>
      <c r="Z37" s="681">
        <v>1.3921243891291817</v>
      </c>
      <c r="AA37" s="587">
        <v>241.17671722999998</v>
      </c>
      <c r="AB37" s="681">
        <v>67971.689335290168</v>
      </c>
      <c r="AD37" s="998"/>
      <c r="AE37" s="998"/>
    </row>
    <row r="38" spans="1:31" s="1005" customFormat="1" ht="30" customHeight="1">
      <c r="A38" s="642" t="s">
        <v>114</v>
      </c>
      <c r="B38" s="999"/>
      <c r="C38" s="642">
        <v>28.721797339999998</v>
      </c>
      <c r="D38" s="642">
        <v>2018.2205711699989</v>
      </c>
      <c r="E38" s="642">
        <v>324.12663321000002</v>
      </c>
      <c r="F38" s="642">
        <v>944.46635327000001</v>
      </c>
      <c r="G38" s="642">
        <v>2998.4433268984549</v>
      </c>
      <c r="H38" s="642">
        <v>0.23854386</v>
      </c>
      <c r="I38" s="642">
        <v>88.703643720000002</v>
      </c>
      <c r="J38" s="642">
        <v>656.21645438532732</v>
      </c>
      <c r="K38" s="680">
        <v>87.3895305364384</v>
      </c>
      <c r="L38" s="642">
        <v>332.93822977999997</v>
      </c>
      <c r="M38" s="642">
        <v>122.43103250999999</v>
      </c>
      <c r="N38" s="642">
        <v>10743.592231649998</v>
      </c>
      <c r="O38" s="642">
        <v>7303.19963173</v>
      </c>
      <c r="P38" s="642">
        <v>264.46685382868702</v>
      </c>
      <c r="Q38" s="642">
        <v>99.806363011383098</v>
      </c>
      <c r="R38" s="642">
        <v>158.36005821999998</v>
      </c>
      <c r="S38" s="642">
        <v>0</v>
      </c>
      <c r="T38" s="642">
        <v>12.141264240000002</v>
      </c>
      <c r="U38" s="642">
        <v>448.25560266999997</v>
      </c>
      <c r="V38" s="642">
        <v>10336.256450669998</v>
      </c>
      <c r="W38" s="642">
        <v>96.971689209999994</v>
      </c>
      <c r="X38" s="642">
        <v>144.67714704000002</v>
      </c>
      <c r="Y38" s="681">
        <v>37209.623408950283</v>
      </c>
      <c r="Z38" s="681">
        <v>0.76480189290785572</v>
      </c>
      <c r="AA38" s="587">
        <v>47.615425199999997</v>
      </c>
      <c r="AB38" s="681">
        <v>37257.238834150281</v>
      </c>
      <c r="AD38" s="998"/>
      <c r="AE38" s="998"/>
    </row>
    <row r="39" spans="1:31" s="1005" customFormat="1" ht="30" customHeight="1">
      <c r="A39" s="590" t="s">
        <v>115</v>
      </c>
      <c r="B39" s="997" t="s">
        <v>116</v>
      </c>
      <c r="C39" s="590">
        <v>0</v>
      </c>
      <c r="D39" s="590">
        <v>1196</v>
      </c>
      <c r="E39" s="590">
        <v>302.87655798000003</v>
      </c>
      <c r="F39" s="590">
        <v>692.10156971000004</v>
      </c>
      <c r="G39" s="590">
        <v>2682.1160886284551</v>
      </c>
      <c r="H39" s="590">
        <v>0</v>
      </c>
      <c r="I39" s="590">
        <v>0</v>
      </c>
      <c r="J39" s="590">
        <v>33.445555835327298</v>
      </c>
      <c r="K39" s="591">
        <v>14.9082356164384</v>
      </c>
      <c r="L39" s="590">
        <v>0</v>
      </c>
      <c r="M39" s="590">
        <v>95.429917669999995</v>
      </c>
      <c r="N39" s="590">
        <v>9240.6108749499981</v>
      </c>
      <c r="O39" s="590">
        <v>7267.7208433400001</v>
      </c>
      <c r="P39" s="590">
        <v>193.29701639868699</v>
      </c>
      <c r="Q39" s="590">
        <v>23.130001</v>
      </c>
      <c r="R39" s="590">
        <v>149.1</v>
      </c>
      <c r="S39" s="590">
        <v>0</v>
      </c>
      <c r="T39" s="590">
        <v>0</v>
      </c>
      <c r="U39" s="590">
        <v>434.18430625999997</v>
      </c>
      <c r="V39" s="682">
        <v>9826.0605228399982</v>
      </c>
      <c r="W39" s="682">
        <v>8.7001548300000007</v>
      </c>
      <c r="X39" s="683">
        <v>87.549491540000005</v>
      </c>
      <c r="Y39" s="681">
        <v>32247.231136598904</v>
      </c>
      <c r="Z39" s="681">
        <v>0.66280550983420283</v>
      </c>
      <c r="AA39" s="682">
        <v>42.83147589</v>
      </c>
      <c r="AB39" s="681">
        <v>32290.062612488906</v>
      </c>
      <c r="AD39" s="998"/>
      <c r="AE39" s="998"/>
    </row>
    <row r="40" spans="1:31" s="1005" customFormat="1" ht="30" customHeight="1">
      <c r="A40" s="590" t="s">
        <v>117</v>
      </c>
      <c r="B40" s="997" t="s">
        <v>118</v>
      </c>
      <c r="C40" s="590">
        <v>28.721797339999998</v>
      </c>
      <c r="D40" s="590">
        <v>822.22057116999895</v>
      </c>
      <c r="E40" s="590">
        <v>21.25007523</v>
      </c>
      <c r="F40" s="590">
        <v>252.36478356000001</v>
      </c>
      <c r="G40" s="590">
        <v>316.32723826999995</v>
      </c>
      <c r="H40" s="590">
        <v>0.23854386</v>
      </c>
      <c r="I40" s="590">
        <v>88.703643720000002</v>
      </c>
      <c r="J40" s="590">
        <v>622.77089855000008</v>
      </c>
      <c r="K40" s="591">
        <v>72.481294919999996</v>
      </c>
      <c r="L40" s="590">
        <v>332.93822977999997</v>
      </c>
      <c r="M40" s="590">
        <v>27.001114839999996</v>
      </c>
      <c r="N40" s="590">
        <v>1502.9813566999999</v>
      </c>
      <c r="O40" s="590">
        <v>35.478788389999998</v>
      </c>
      <c r="P40" s="590">
        <v>71.169837430000001</v>
      </c>
      <c r="Q40" s="590">
        <v>76.676362011383105</v>
      </c>
      <c r="R40" s="590">
        <v>9.260058220000003</v>
      </c>
      <c r="S40" s="590">
        <v>0</v>
      </c>
      <c r="T40" s="590">
        <v>12.141264240000002</v>
      </c>
      <c r="U40" s="590">
        <v>14.071296410000009</v>
      </c>
      <c r="V40" s="682">
        <v>510.19592782999985</v>
      </c>
      <c r="W40" s="682">
        <v>88.271534379999991</v>
      </c>
      <c r="X40" s="683">
        <v>57.127655500000003</v>
      </c>
      <c r="Y40" s="681">
        <v>4962.3922723513833</v>
      </c>
      <c r="Z40" s="681">
        <v>0.10199638307365284</v>
      </c>
      <c r="AA40" s="682">
        <v>4.7839493099999997</v>
      </c>
      <c r="AB40" s="681">
        <v>4967.1762216613834</v>
      </c>
      <c r="AD40" s="998"/>
      <c r="AE40" s="998"/>
    </row>
    <row r="41" spans="1:31" s="1005" customFormat="1" ht="30" customHeight="1">
      <c r="A41" s="587" t="s">
        <v>119</v>
      </c>
      <c r="B41" s="999"/>
      <c r="C41" s="587">
        <v>0</v>
      </c>
      <c r="D41" s="587">
        <v>17405.400000000001</v>
      </c>
      <c r="E41" s="587">
        <v>0</v>
      </c>
      <c r="F41" s="587">
        <v>0</v>
      </c>
      <c r="G41" s="587">
        <v>36.505590614865767</v>
      </c>
      <c r="H41" s="587">
        <v>0</v>
      </c>
      <c r="I41" s="587">
        <v>0</v>
      </c>
      <c r="J41" s="587">
        <v>0</v>
      </c>
      <c r="K41" s="679">
        <v>0</v>
      </c>
      <c r="L41" s="587">
        <v>0</v>
      </c>
      <c r="M41" s="587">
        <v>438.54746739000001</v>
      </c>
      <c r="N41" s="587">
        <v>4996.83</v>
      </c>
      <c r="O41" s="587">
        <v>599.57402509706299</v>
      </c>
      <c r="P41" s="587">
        <v>4.9306211495252592</v>
      </c>
      <c r="Q41" s="587">
        <v>10.889480183333299</v>
      </c>
      <c r="R41" s="587">
        <v>0</v>
      </c>
      <c r="S41" s="587">
        <v>0</v>
      </c>
      <c r="T41" s="587">
        <v>0</v>
      </c>
      <c r="U41" s="587">
        <v>0</v>
      </c>
      <c r="V41" s="587">
        <v>1624.22287112</v>
      </c>
      <c r="W41" s="587">
        <v>0</v>
      </c>
      <c r="X41" s="587">
        <v>0</v>
      </c>
      <c r="Y41" s="681">
        <v>25116.90005555479</v>
      </c>
      <c r="Z41" s="681">
        <v>0.51624958670893584</v>
      </c>
      <c r="AA41" s="587">
        <v>0</v>
      </c>
      <c r="AB41" s="681">
        <v>25116.90005555479</v>
      </c>
      <c r="AD41" s="998"/>
      <c r="AE41" s="998"/>
    </row>
    <row r="42" spans="1:31" s="1005" customFormat="1" ht="30" customHeight="1">
      <c r="A42" s="590" t="s">
        <v>120</v>
      </c>
      <c r="B42" s="997" t="s">
        <v>121</v>
      </c>
      <c r="C42" s="590">
        <v>0</v>
      </c>
      <c r="D42" s="590">
        <v>0</v>
      </c>
      <c r="E42" s="590">
        <v>0</v>
      </c>
      <c r="F42" s="590">
        <v>0</v>
      </c>
      <c r="G42" s="590">
        <v>0</v>
      </c>
      <c r="H42" s="590">
        <v>0</v>
      </c>
      <c r="I42" s="590">
        <v>0</v>
      </c>
      <c r="J42" s="590">
        <v>0</v>
      </c>
      <c r="K42" s="591">
        <v>0</v>
      </c>
      <c r="L42" s="590">
        <v>0</v>
      </c>
      <c r="M42" s="590">
        <v>0</v>
      </c>
      <c r="N42" s="587">
        <v>0</v>
      </c>
      <c r="O42" s="590">
        <v>599.57402509706299</v>
      </c>
      <c r="P42" s="590">
        <v>4.9306211495252592</v>
      </c>
      <c r="Q42" s="590">
        <v>10.889480183333299</v>
      </c>
      <c r="R42" s="587">
        <v>0</v>
      </c>
      <c r="S42" s="587">
        <v>0</v>
      </c>
      <c r="T42" s="587">
        <v>0</v>
      </c>
      <c r="U42" s="587">
        <v>0</v>
      </c>
      <c r="V42" s="682">
        <v>1624.22287112</v>
      </c>
      <c r="W42" s="587">
        <v>0</v>
      </c>
      <c r="X42" s="587">
        <v>0</v>
      </c>
      <c r="Y42" s="681">
        <v>2239.6169975499215</v>
      </c>
      <c r="Z42" s="681">
        <v>4.6032804478821507E-2</v>
      </c>
      <c r="AA42" s="587">
        <v>0</v>
      </c>
      <c r="AB42" s="681">
        <v>2239.6169975499215</v>
      </c>
      <c r="AD42" s="998"/>
      <c r="AE42" s="998"/>
    </row>
    <row r="43" spans="1:31" s="1005" customFormat="1" ht="30" customHeight="1">
      <c r="A43" s="590" t="s">
        <v>122</v>
      </c>
      <c r="B43" s="1010" t="s">
        <v>123</v>
      </c>
      <c r="C43" s="590">
        <v>0</v>
      </c>
      <c r="D43" s="590">
        <v>17405.400000000001</v>
      </c>
      <c r="E43" s="590">
        <v>0</v>
      </c>
      <c r="F43" s="590">
        <v>0</v>
      </c>
      <c r="G43" s="590">
        <v>36.505590614865767</v>
      </c>
      <c r="H43" s="590">
        <v>0</v>
      </c>
      <c r="I43" s="590">
        <v>0</v>
      </c>
      <c r="J43" s="590">
        <v>0</v>
      </c>
      <c r="K43" s="591">
        <v>0</v>
      </c>
      <c r="L43" s="590">
        <v>0</v>
      </c>
      <c r="M43" s="590">
        <v>438.54746739000001</v>
      </c>
      <c r="N43" s="590">
        <v>4996.83</v>
      </c>
      <c r="O43" s="590">
        <v>0</v>
      </c>
      <c r="P43" s="590">
        <v>0</v>
      </c>
      <c r="Q43" s="590">
        <v>0</v>
      </c>
      <c r="R43" s="587">
        <v>0</v>
      </c>
      <c r="S43" s="587">
        <v>0</v>
      </c>
      <c r="T43" s="587">
        <v>0</v>
      </c>
      <c r="U43" s="587">
        <v>0</v>
      </c>
      <c r="V43" s="587">
        <v>0</v>
      </c>
      <c r="W43" s="587">
        <v>0</v>
      </c>
      <c r="X43" s="587">
        <v>0</v>
      </c>
      <c r="Y43" s="681">
        <v>22877.283058004869</v>
      </c>
      <c r="Z43" s="681">
        <v>0.47021678223011432</v>
      </c>
      <c r="AA43" s="587">
        <v>0</v>
      </c>
      <c r="AB43" s="681">
        <v>22877.283058004869</v>
      </c>
      <c r="AD43" s="998"/>
      <c r="AE43" s="998"/>
    </row>
    <row r="44" spans="1:31" s="1005" customFormat="1" ht="30" customHeight="1">
      <c r="A44" s="587" t="s">
        <v>124</v>
      </c>
      <c r="B44" s="1011"/>
      <c r="C44" s="587">
        <v>49.653032830000001</v>
      </c>
      <c r="D44" s="587">
        <v>3362.6713735685098</v>
      </c>
      <c r="E44" s="587">
        <v>1.8293529229117809</v>
      </c>
      <c r="F44" s="587">
        <v>472.31430048000004</v>
      </c>
      <c r="G44" s="587">
        <v>1273.1611033236823</v>
      </c>
      <c r="H44" s="587">
        <v>0</v>
      </c>
      <c r="I44" s="587">
        <v>51.066547109999988</v>
      </c>
      <c r="J44" s="587">
        <v>1497.2334703046085</v>
      </c>
      <c r="K44" s="679">
        <v>446.46068371631401</v>
      </c>
      <c r="L44" s="587">
        <v>111.53577024000001</v>
      </c>
      <c r="M44" s="587">
        <v>6.6458999999999966</v>
      </c>
      <c r="N44" s="587">
        <v>807.24505492141145</v>
      </c>
      <c r="O44" s="587">
        <v>73.914297320000003</v>
      </c>
      <c r="P44" s="587">
        <v>233.25252835195801</v>
      </c>
      <c r="Q44" s="587">
        <v>121.13262197</v>
      </c>
      <c r="R44" s="587">
        <v>9.6602388700000006</v>
      </c>
      <c r="S44" s="587">
        <v>0</v>
      </c>
      <c r="T44" s="587">
        <v>116.77264029</v>
      </c>
      <c r="U44" s="587">
        <v>342.88267977999999</v>
      </c>
      <c r="V44" s="587">
        <v>138.49053491999999</v>
      </c>
      <c r="W44" s="587">
        <v>109.37944750999999</v>
      </c>
      <c r="X44" s="587">
        <v>11.98008563</v>
      </c>
      <c r="Y44" s="681">
        <v>9237.2816640593974</v>
      </c>
      <c r="Z44" s="681">
        <v>0.18986191890069856</v>
      </c>
      <c r="AA44" s="587">
        <v>434.00253042713877</v>
      </c>
      <c r="AB44" s="681">
        <v>9671.2841944865359</v>
      </c>
      <c r="AD44" s="998"/>
      <c r="AE44" s="998"/>
    </row>
    <row r="45" spans="1:31" s="1005" customFormat="1" ht="30" customHeight="1">
      <c r="A45" s="590" t="s">
        <v>125</v>
      </c>
      <c r="B45" s="997" t="s">
        <v>20</v>
      </c>
      <c r="C45" s="590">
        <v>0</v>
      </c>
      <c r="D45" s="590">
        <v>0</v>
      </c>
      <c r="E45" s="590">
        <v>0</v>
      </c>
      <c r="F45" s="590">
        <v>0</v>
      </c>
      <c r="G45" s="590">
        <v>0</v>
      </c>
      <c r="H45" s="590">
        <v>0</v>
      </c>
      <c r="I45" s="590">
        <v>0</v>
      </c>
      <c r="J45" s="590">
        <v>0</v>
      </c>
      <c r="K45" s="591">
        <v>0</v>
      </c>
      <c r="L45" s="590">
        <v>0</v>
      </c>
      <c r="M45" s="587">
        <v>0</v>
      </c>
      <c r="N45" s="587">
        <v>0</v>
      </c>
      <c r="O45" s="587">
        <v>0</v>
      </c>
      <c r="P45" s="587">
        <v>0</v>
      </c>
      <c r="Q45" s="590">
        <v>0</v>
      </c>
      <c r="R45" s="590">
        <v>0</v>
      </c>
      <c r="S45" s="587">
        <v>0</v>
      </c>
      <c r="T45" s="587">
        <v>0</v>
      </c>
      <c r="U45" s="587">
        <v>0</v>
      </c>
      <c r="V45" s="682">
        <v>0</v>
      </c>
      <c r="W45" s="682">
        <v>0</v>
      </c>
      <c r="X45" s="587">
        <v>0</v>
      </c>
      <c r="Y45" s="681">
        <v>0</v>
      </c>
      <c r="Z45" s="681">
        <v>0</v>
      </c>
      <c r="AA45" s="587">
        <v>98.623966469999999</v>
      </c>
      <c r="AB45" s="681">
        <v>98.623966469999999</v>
      </c>
      <c r="AD45" s="998"/>
      <c r="AE45" s="998"/>
    </row>
    <row r="46" spans="1:31" s="998" customFormat="1" ht="30" customHeight="1">
      <c r="A46" s="590" t="s">
        <v>126</v>
      </c>
      <c r="B46" s="997" t="s">
        <v>22</v>
      </c>
      <c r="C46" s="590">
        <v>11.730851749999999</v>
      </c>
      <c r="D46" s="590">
        <v>1339.5306617414401</v>
      </c>
      <c r="E46" s="590">
        <v>0.98499152000000001</v>
      </c>
      <c r="F46" s="590">
        <v>472.31430048000004</v>
      </c>
      <c r="G46" s="590">
        <v>724.82432041999994</v>
      </c>
      <c r="H46" s="590">
        <v>0</v>
      </c>
      <c r="I46" s="590">
        <v>8.0529668300000008</v>
      </c>
      <c r="J46" s="590">
        <v>700.875912782412</v>
      </c>
      <c r="K46" s="591">
        <v>3.1082182500000002</v>
      </c>
      <c r="L46" s="590">
        <v>109.60003989000001</v>
      </c>
      <c r="M46" s="590">
        <v>6.6458999999999966</v>
      </c>
      <c r="N46" s="587">
        <v>1.73792977</v>
      </c>
      <c r="O46" s="590">
        <v>6.240006E-2</v>
      </c>
      <c r="P46" s="590">
        <v>128.98797095</v>
      </c>
      <c r="Q46" s="590">
        <v>121.13262197</v>
      </c>
      <c r="R46" s="590">
        <v>4.8573698700000003</v>
      </c>
      <c r="S46" s="587">
        <v>0</v>
      </c>
      <c r="T46" s="590">
        <v>98.802684670000005</v>
      </c>
      <c r="U46" s="590">
        <v>217.17925049999999</v>
      </c>
      <c r="V46" s="682">
        <v>133.38834258</v>
      </c>
      <c r="W46" s="682">
        <v>19.649551550000002</v>
      </c>
      <c r="X46" s="683">
        <v>4.7592489499999999</v>
      </c>
      <c r="Y46" s="681">
        <v>4108.2255345338517</v>
      </c>
      <c r="Z46" s="681">
        <v>8.4439947987974398E-2</v>
      </c>
      <c r="AA46" s="682">
        <v>335.27223719</v>
      </c>
      <c r="AB46" s="681">
        <v>4443.4977717238517</v>
      </c>
      <c r="AC46" s="1005"/>
    </row>
    <row r="47" spans="1:31" s="998" customFormat="1" ht="30" customHeight="1">
      <c r="A47" s="590" t="s">
        <v>127</v>
      </c>
      <c r="B47" s="997" t="s">
        <v>4</v>
      </c>
      <c r="C47" s="590">
        <v>37.922181080000001</v>
      </c>
      <c r="D47" s="590">
        <v>2023.1407118270699</v>
      </c>
      <c r="E47" s="590">
        <v>0.84436140291178097</v>
      </c>
      <c r="F47" s="590">
        <v>0</v>
      </c>
      <c r="G47" s="590">
        <v>548.33678290368243</v>
      </c>
      <c r="H47" s="590">
        <v>0</v>
      </c>
      <c r="I47" s="590">
        <v>43.013580279999985</v>
      </c>
      <c r="J47" s="590">
        <v>198.78887522219648</v>
      </c>
      <c r="K47" s="591">
        <v>443.35246546631402</v>
      </c>
      <c r="L47" s="590">
        <v>1.93573035</v>
      </c>
      <c r="M47" s="587">
        <v>0</v>
      </c>
      <c r="N47" s="590">
        <v>805.5071251514114</v>
      </c>
      <c r="O47" s="590">
        <v>73.851897260000001</v>
      </c>
      <c r="P47" s="674">
        <v>104.264557401958</v>
      </c>
      <c r="Q47" s="590">
        <v>0</v>
      </c>
      <c r="R47" s="602">
        <v>4.8028690000000003</v>
      </c>
      <c r="S47" s="587">
        <v>0</v>
      </c>
      <c r="T47" s="590">
        <v>17.96995562</v>
      </c>
      <c r="U47" s="590">
        <v>125.70342927999999</v>
      </c>
      <c r="V47" s="682">
        <v>5.1021923400000002</v>
      </c>
      <c r="W47" s="682">
        <v>89.729895959999993</v>
      </c>
      <c r="X47" s="683">
        <v>7.2208366799999997</v>
      </c>
      <c r="Y47" s="681">
        <v>4531.4874472255451</v>
      </c>
      <c r="Z47" s="681">
        <v>9.3139619803103341E-2</v>
      </c>
      <c r="AA47" s="682">
        <v>0.106326767138779</v>
      </c>
      <c r="AB47" s="681">
        <v>4531.593773992684</v>
      </c>
      <c r="AC47" s="1005"/>
    </row>
    <row r="48" spans="1:31" s="998" customFormat="1" ht="30" customHeight="1">
      <c r="A48" s="590" t="s">
        <v>128</v>
      </c>
      <c r="B48" s="1005"/>
      <c r="C48" s="590">
        <v>0</v>
      </c>
      <c r="D48" s="590">
        <v>0</v>
      </c>
      <c r="E48" s="590">
        <v>0</v>
      </c>
      <c r="F48" s="590">
        <v>0</v>
      </c>
      <c r="G48" s="590">
        <v>0</v>
      </c>
      <c r="H48" s="590">
        <v>0</v>
      </c>
      <c r="I48" s="587">
        <v>0</v>
      </c>
      <c r="J48" s="587">
        <v>597.56868229999998</v>
      </c>
      <c r="K48" s="679">
        <v>0</v>
      </c>
      <c r="L48" s="587">
        <v>0</v>
      </c>
      <c r="M48" s="590">
        <v>0</v>
      </c>
      <c r="N48" s="587">
        <v>0</v>
      </c>
      <c r="O48" s="587">
        <v>0</v>
      </c>
      <c r="P48" s="587">
        <v>0</v>
      </c>
      <c r="Q48" s="590">
        <v>0</v>
      </c>
      <c r="R48" s="587">
        <v>0</v>
      </c>
      <c r="S48" s="587">
        <v>0</v>
      </c>
      <c r="T48" s="587">
        <v>0</v>
      </c>
      <c r="U48" s="587">
        <v>0</v>
      </c>
      <c r="V48" s="682">
        <v>0</v>
      </c>
      <c r="W48" s="587">
        <v>0</v>
      </c>
      <c r="X48" s="587">
        <v>0</v>
      </c>
      <c r="Y48" s="681">
        <v>597.56868229999998</v>
      </c>
      <c r="Z48" s="681">
        <v>1.2282351109620809E-2</v>
      </c>
      <c r="AA48" s="587">
        <v>0</v>
      </c>
      <c r="AB48" s="681">
        <v>597.56868229999998</v>
      </c>
      <c r="AC48" s="1005"/>
    </row>
    <row r="49" spans="1:29" s="998" customFormat="1" ht="30" customHeight="1">
      <c r="A49" s="1012" t="s">
        <v>129</v>
      </c>
      <c r="B49" s="999" t="s">
        <v>130</v>
      </c>
      <c r="C49" s="587">
        <v>511.53403373750001</v>
      </c>
      <c r="D49" s="587">
        <v>9681.8138401383585</v>
      </c>
      <c r="E49" s="587">
        <v>8.2318163099999992</v>
      </c>
      <c r="F49" s="587">
        <v>1916.1546830950001</v>
      </c>
      <c r="G49" s="587">
        <v>1772.7293081875</v>
      </c>
      <c r="H49" s="587">
        <v>5.3719847199999995</v>
      </c>
      <c r="I49" s="587">
        <v>105.89195817000002</v>
      </c>
      <c r="J49" s="587">
        <v>5936.4808063104992</v>
      </c>
      <c r="K49" s="679">
        <v>284.43361032293899</v>
      </c>
      <c r="L49" s="587">
        <v>1565.7931972899999</v>
      </c>
      <c r="M49" s="587">
        <v>15.56643238</v>
      </c>
      <c r="N49" s="587">
        <v>3618.5109998974986</v>
      </c>
      <c r="O49" s="587">
        <v>538.08704039999998</v>
      </c>
      <c r="P49" s="587">
        <v>165.65997068250002</v>
      </c>
      <c r="Q49" s="587">
        <v>757.91683575000002</v>
      </c>
      <c r="R49" s="587">
        <v>6.3058215999999998</v>
      </c>
      <c r="S49" s="587">
        <v>0</v>
      </c>
      <c r="T49" s="587">
        <v>21.833594489999999</v>
      </c>
      <c r="U49" s="587">
        <v>230.29414621999999</v>
      </c>
      <c r="V49" s="682">
        <v>4876.391698700003</v>
      </c>
      <c r="W49" s="684">
        <v>526.91206881000005</v>
      </c>
      <c r="X49" s="685">
        <v>152.267999</v>
      </c>
      <c r="Y49" s="681">
        <v>32698.181846211799</v>
      </c>
      <c r="Z49" s="681">
        <v>0.67207429367889837</v>
      </c>
      <c r="AA49" s="587">
        <v>0</v>
      </c>
      <c r="AB49" s="681">
        <v>32698.181846211799</v>
      </c>
      <c r="AC49" s="1005"/>
    </row>
    <row r="50" spans="1:29" s="998" customFormat="1" ht="30" customHeight="1">
      <c r="A50" s="587" t="s">
        <v>131</v>
      </c>
      <c r="B50" s="999"/>
      <c r="C50" s="587">
        <v>0</v>
      </c>
      <c r="D50" s="587">
        <v>0</v>
      </c>
      <c r="E50" s="587">
        <v>0</v>
      </c>
      <c r="F50" s="587">
        <v>0</v>
      </c>
      <c r="G50" s="587">
        <v>0</v>
      </c>
      <c r="H50" s="587">
        <v>0</v>
      </c>
      <c r="I50" s="587">
        <v>0</v>
      </c>
      <c r="J50" s="587">
        <v>0</v>
      </c>
      <c r="K50" s="679">
        <v>0</v>
      </c>
      <c r="L50" s="587">
        <v>0</v>
      </c>
      <c r="M50" s="587">
        <v>0</v>
      </c>
      <c r="N50" s="587">
        <v>0</v>
      </c>
      <c r="O50" s="587">
        <v>0</v>
      </c>
      <c r="P50" s="587">
        <v>0</v>
      </c>
      <c r="Q50" s="587">
        <v>0</v>
      </c>
      <c r="R50" s="587">
        <v>0</v>
      </c>
      <c r="S50" s="587">
        <v>0</v>
      </c>
      <c r="T50" s="587">
        <v>0</v>
      </c>
      <c r="U50" s="587">
        <v>0</v>
      </c>
      <c r="V50" s="682">
        <v>0</v>
      </c>
      <c r="W50" s="587">
        <v>0</v>
      </c>
      <c r="X50" s="587">
        <v>0</v>
      </c>
      <c r="Y50" s="681">
        <v>0</v>
      </c>
      <c r="Z50" s="681">
        <v>0</v>
      </c>
      <c r="AA50" s="587">
        <v>0</v>
      </c>
      <c r="AB50" s="681">
        <v>0</v>
      </c>
      <c r="AC50" s="1005"/>
    </row>
    <row r="51" spans="1:29" s="1013" customFormat="1" ht="30" customHeight="1">
      <c r="A51" s="1012" t="s">
        <v>132</v>
      </c>
      <c r="B51" s="999" t="s">
        <v>133</v>
      </c>
      <c r="C51" s="587">
        <v>146.49431475</v>
      </c>
      <c r="D51" s="587">
        <v>3552.94739807</v>
      </c>
      <c r="E51" s="587">
        <v>17.128525399999997</v>
      </c>
      <c r="F51" s="587">
        <v>1266.1580086900001</v>
      </c>
      <c r="G51" s="587">
        <v>1647.3829523227043</v>
      </c>
      <c r="H51" s="587">
        <v>2.0484203400000003</v>
      </c>
      <c r="I51" s="587">
        <v>135.32879368000002</v>
      </c>
      <c r="J51" s="587">
        <v>11628.47838776</v>
      </c>
      <c r="K51" s="679">
        <v>72.605284589999997</v>
      </c>
      <c r="L51" s="587">
        <v>1584.57112818</v>
      </c>
      <c r="M51" s="587">
        <v>37.376411790000006</v>
      </c>
      <c r="N51" s="587">
        <v>2861.1804103200002</v>
      </c>
      <c r="O51" s="587">
        <v>818.0218628099999</v>
      </c>
      <c r="P51" s="587">
        <v>44.84639876</v>
      </c>
      <c r="Q51" s="587">
        <v>517.59226358989895</v>
      </c>
      <c r="R51" s="587">
        <v>10.91266983</v>
      </c>
      <c r="S51" s="587">
        <v>0</v>
      </c>
      <c r="T51" s="587">
        <v>87.402102720000016</v>
      </c>
      <c r="U51" s="587">
        <v>320.05455740000002</v>
      </c>
      <c r="V51" s="682">
        <v>3559.5351244799995</v>
      </c>
      <c r="W51" s="684">
        <v>58.727291869999995</v>
      </c>
      <c r="X51" s="685">
        <v>71.282728570000003</v>
      </c>
      <c r="Y51" s="681">
        <v>28440.075035922608</v>
      </c>
      <c r="Z51" s="681">
        <v>0.58455370490750891</v>
      </c>
      <c r="AA51" s="684">
        <v>14.3862878686339</v>
      </c>
      <c r="AB51" s="681">
        <v>28454.461323791242</v>
      </c>
      <c r="AC51" s="1011"/>
    </row>
    <row r="52" spans="1:29" s="998" customFormat="1" ht="30" customHeight="1">
      <c r="A52" s="587" t="s">
        <v>134</v>
      </c>
      <c r="B52" s="1011"/>
      <c r="C52" s="587">
        <v>0</v>
      </c>
      <c r="D52" s="587">
        <v>0</v>
      </c>
      <c r="E52" s="587">
        <v>0</v>
      </c>
      <c r="F52" s="587">
        <v>0</v>
      </c>
      <c r="G52" s="587">
        <v>0</v>
      </c>
      <c r="H52" s="587">
        <v>0</v>
      </c>
      <c r="I52" s="587">
        <v>0</v>
      </c>
      <c r="J52" s="587">
        <v>0</v>
      </c>
      <c r="K52" s="679">
        <v>0</v>
      </c>
      <c r="L52" s="587">
        <v>0</v>
      </c>
      <c r="M52" s="587">
        <v>0</v>
      </c>
      <c r="N52" s="587">
        <v>0</v>
      </c>
      <c r="O52" s="587">
        <v>0</v>
      </c>
      <c r="P52" s="587">
        <v>0</v>
      </c>
      <c r="Q52" s="587">
        <v>0</v>
      </c>
      <c r="R52" s="587">
        <v>0</v>
      </c>
      <c r="S52" s="587">
        <v>0</v>
      </c>
      <c r="T52" s="587">
        <v>0</v>
      </c>
      <c r="U52" s="587">
        <v>0</v>
      </c>
      <c r="V52" s="682">
        <v>0</v>
      </c>
      <c r="W52" s="587">
        <v>0</v>
      </c>
      <c r="X52" s="587">
        <v>0</v>
      </c>
      <c r="Y52" s="681">
        <v>0</v>
      </c>
      <c r="Z52" s="681">
        <v>0</v>
      </c>
      <c r="AA52" s="587">
        <v>0</v>
      </c>
      <c r="AB52" s="681">
        <v>0</v>
      </c>
      <c r="AC52" s="1005"/>
    </row>
    <row r="53" spans="1:29" s="998" customFormat="1" ht="30" customHeight="1">
      <c r="A53" s="587" t="s">
        <v>135</v>
      </c>
      <c r="B53" s="1014" t="s">
        <v>33</v>
      </c>
      <c r="C53" s="587">
        <v>0</v>
      </c>
      <c r="D53" s="587">
        <v>10958.8132736147</v>
      </c>
      <c r="E53" s="587">
        <v>0</v>
      </c>
      <c r="F53" s="587">
        <v>1383.92058961</v>
      </c>
      <c r="G53" s="587">
        <v>1304.2834475335997</v>
      </c>
      <c r="H53" s="587">
        <v>0</v>
      </c>
      <c r="I53" s="587">
        <v>0</v>
      </c>
      <c r="J53" s="587">
        <v>6119.2783192385996</v>
      </c>
      <c r="K53" s="679">
        <v>0</v>
      </c>
      <c r="L53" s="587">
        <v>3124.5599236599996</v>
      </c>
      <c r="M53" s="587">
        <v>0</v>
      </c>
      <c r="N53" s="587">
        <v>5191.2811892917625</v>
      </c>
      <c r="O53" s="587">
        <v>2518.5338770799999</v>
      </c>
      <c r="P53" s="587">
        <v>0</v>
      </c>
      <c r="Q53" s="587">
        <v>265.64762169800002</v>
      </c>
      <c r="R53" s="587">
        <v>0</v>
      </c>
      <c r="S53" s="587">
        <v>0</v>
      </c>
      <c r="T53" s="587">
        <v>0</v>
      </c>
      <c r="U53" s="587">
        <v>194.042913</v>
      </c>
      <c r="V53" s="682">
        <v>3820.1301367799992</v>
      </c>
      <c r="W53" s="587">
        <v>1829.2654817100001</v>
      </c>
      <c r="X53" s="587">
        <v>0</v>
      </c>
      <c r="Y53" s="681">
        <v>36709.756773216664</v>
      </c>
      <c r="Z53" s="681">
        <v>0.75452769730504299</v>
      </c>
      <c r="AA53" s="587">
        <v>0</v>
      </c>
      <c r="AB53" s="681">
        <v>36709.756773216664</v>
      </c>
      <c r="AC53" s="1005"/>
    </row>
    <row r="54" spans="1:29" s="998" customFormat="1" ht="30" customHeight="1">
      <c r="A54" s="587" t="s">
        <v>136</v>
      </c>
      <c r="B54" s="999" t="s">
        <v>137</v>
      </c>
      <c r="C54" s="587">
        <v>249.69394302000001</v>
      </c>
      <c r="D54" s="587">
        <v>7296.1651157799997</v>
      </c>
      <c r="E54" s="587">
        <v>180.10007438999997</v>
      </c>
      <c r="F54" s="587">
        <v>1686.8522680999999</v>
      </c>
      <c r="G54" s="587">
        <v>682.28130079459788</v>
      </c>
      <c r="H54" s="587">
        <v>26.185860390000002</v>
      </c>
      <c r="I54" s="587">
        <v>256.49871250000001</v>
      </c>
      <c r="J54" s="587">
        <v>48944.819280870004</v>
      </c>
      <c r="K54" s="679">
        <v>1926.8723289300001</v>
      </c>
      <c r="L54" s="587">
        <v>2090.3959693399997</v>
      </c>
      <c r="M54" s="587">
        <v>50.061735339999998</v>
      </c>
      <c r="N54" s="587">
        <v>2686.2088827199996</v>
      </c>
      <c r="O54" s="587">
        <v>313.21559473000099</v>
      </c>
      <c r="P54" s="587">
        <v>141.84290919999799</v>
      </c>
      <c r="Q54" s="587">
        <v>19677.629500930001</v>
      </c>
      <c r="R54" s="587">
        <v>22.050673999999997</v>
      </c>
      <c r="S54" s="587">
        <v>0</v>
      </c>
      <c r="T54" s="587">
        <v>80.896567359999977</v>
      </c>
      <c r="U54" s="587">
        <v>1599.3950108700003</v>
      </c>
      <c r="V54" s="682">
        <v>943.36231062000002</v>
      </c>
      <c r="W54" s="684">
        <v>417.28332093900002</v>
      </c>
      <c r="X54" s="685">
        <v>142.07360373999998</v>
      </c>
      <c r="Y54" s="681">
        <v>89413.884964563622</v>
      </c>
      <c r="Z54" s="681">
        <v>1.8378016816126836</v>
      </c>
      <c r="AA54" s="684">
        <v>52.771619560000005</v>
      </c>
      <c r="AB54" s="681">
        <v>89466.656584123615</v>
      </c>
      <c r="AC54" s="1005"/>
    </row>
    <row r="55" spans="1:29" s="998" customFormat="1" ht="30" customHeight="1">
      <c r="A55" s="587" t="s">
        <v>138</v>
      </c>
      <c r="B55" s="999" t="s">
        <v>139</v>
      </c>
      <c r="C55" s="587">
        <v>0</v>
      </c>
      <c r="D55" s="587">
        <v>35874.86980221</v>
      </c>
      <c r="E55" s="587">
        <v>0</v>
      </c>
      <c r="F55" s="587">
        <v>632.84410392999996</v>
      </c>
      <c r="G55" s="587">
        <v>0</v>
      </c>
      <c r="H55" s="587">
        <v>0</v>
      </c>
      <c r="I55" s="587">
        <v>0</v>
      </c>
      <c r="J55" s="587">
        <v>20833.176801382589</v>
      </c>
      <c r="K55" s="679">
        <v>2815.1007274600001</v>
      </c>
      <c r="L55" s="587">
        <v>10827.71372381</v>
      </c>
      <c r="M55" s="587">
        <v>45.746346599999995</v>
      </c>
      <c r="N55" s="587">
        <v>3655.8413245299998</v>
      </c>
      <c r="O55" s="587">
        <v>3.2943629900000002</v>
      </c>
      <c r="P55" s="587">
        <v>0</v>
      </c>
      <c r="Q55" s="587">
        <v>10125.505687540001</v>
      </c>
      <c r="R55" s="587">
        <v>0</v>
      </c>
      <c r="S55" s="587">
        <v>0</v>
      </c>
      <c r="T55" s="587">
        <v>0</v>
      </c>
      <c r="U55" s="587">
        <v>0</v>
      </c>
      <c r="V55" s="682">
        <v>47.432841010000004</v>
      </c>
      <c r="W55" s="587">
        <v>0.52321578000000002</v>
      </c>
      <c r="X55" s="587">
        <v>0</v>
      </c>
      <c r="Y55" s="681">
        <v>84862.048937242595</v>
      </c>
      <c r="Z55" s="681">
        <v>1.7442438196681866</v>
      </c>
      <c r="AA55" s="587">
        <v>0</v>
      </c>
      <c r="AB55" s="681">
        <v>84862.048937242595</v>
      </c>
      <c r="AC55" s="1005"/>
    </row>
    <row r="56" spans="1:29" s="998" customFormat="1" ht="30" customHeight="1">
      <c r="A56" s="1015" t="s">
        <v>140</v>
      </c>
      <c r="B56" s="1014"/>
      <c r="C56" s="587">
        <v>0</v>
      </c>
      <c r="D56" s="587">
        <v>0</v>
      </c>
      <c r="E56" s="587">
        <v>0</v>
      </c>
      <c r="F56" s="587">
        <v>0</v>
      </c>
      <c r="G56" s="587">
        <v>0</v>
      </c>
      <c r="H56" s="587">
        <v>0</v>
      </c>
      <c r="I56" s="587">
        <v>0</v>
      </c>
      <c r="J56" s="587">
        <v>0</v>
      </c>
      <c r="K56" s="679">
        <v>0</v>
      </c>
      <c r="L56" s="587">
        <v>0</v>
      </c>
      <c r="M56" s="587">
        <v>0</v>
      </c>
      <c r="N56" s="587">
        <v>0</v>
      </c>
      <c r="O56" s="587">
        <v>0</v>
      </c>
      <c r="P56" s="587">
        <v>0</v>
      </c>
      <c r="Q56" s="587">
        <v>0</v>
      </c>
      <c r="R56" s="587">
        <v>0</v>
      </c>
      <c r="S56" s="587">
        <v>0</v>
      </c>
      <c r="T56" s="587">
        <v>0</v>
      </c>
      <c r="U56" s="587">
        <v>0</v>
      </c>
      <c r="V56" s="682">
        <v>0</v>
      </c>
      <c r="W56" s="587">
        <v>0</v>
      </c>
      <c r="X56" s="587">
        <v>0</v>
      </c>
      <c r="Y56" s="681">
        <v>0</v>
      </c>
      <c r="Z56" s="681">
        <v>0</v>
      </c>
      <c r="AA56" s="587">
        <v>0</v>
      </c>
      <c r="AB56" s="681">
        <v>0</v>
      </c>
      <c r="AC56" s="1005"/>
    </row>
    <row r="57" spans="1:29" s="1013" customFormat="1" ht="30" customHeight="1">
      <c r="A57" s="588" t="s">
        <v>141</v>
      </c>
      <c r="B57" s="1016"/>
      <c r="C57" s="588">
        <v>17470.8845711375</v>
      </c>
      <c r="D57" s="588">
        <v>998749.19993265078</v>
      </c>
      <c r="E57" s="588">
        <v>6334.0120697137581</v>
      </c>
      <c r="F57" s="588">
        <v>228683.48803791209</v>
      </c>
      <c r="G57" s="588">
        <v>373869.04182128591</v>
      </c>
      <c r="H57" s="588">
        <v>617.97377138000002</v>
      </c>
      <c r="I57" s="588">
        <v>28977.956712289993</v>
      </c>
      <c r="J57" s="588">
        <v>1222591.8173112918</v>
      </c>
      <c r="K57" s="589">
        <v>23358.440892983694</v>
      </c>
      <c r="L57" s="588">
        <v>345484.40376213996</v>
      </c>
      <c r="M57" s="588">
        <v>4821.6160118799999</v>
      </c>
      <c r="N57" s="588">
        <v>656401.32771641633</v>
      </c>
      <c r="O57" s="588">
        <v>104634.31948761937</v>
      </c>
      <c r="P57" s="588">
        <v>14209.604983626994</v>
      </c>
      <c r="Q57" s="588">
        <v>152318.4990648526</v>
      </c>
      <c r="R57" s="588">
        <v>2541.5767722311134</v>
      </c>
      <c r="S57" s="588">
        <v>0</v>
      </c>
      <c r="T57" s="588">
        <v>7072.9383785620794</v>
      </c>
      <c r="U57" s="588">
        <v>55197.372021139985</v>
      </c>
      <c r="V57" s="588">
        <v>564597.90047411947</v>
      </c>
      <c r="W57" s="588">
        <v>40467.256827529971</v>
      </c>
      <c r="X57" s="588">
        <v>16863.354997049999</v>
      </c>
      <c r="Y57" s="681">
        <v>4865262.9856178127</v>
      </c>
      <c r="Z57" s="681">
        <v>100</v>
      </c>
      <c r="AA57" s="588">
        <v>2549.8180345457731</v>
      </c>
      <c r="AB57" s="681">
        <v>4867812.8036523582</v>
      </c>
      <c r="AC57" s="1011"/>
    </row>
    <row r="58" spans="1:29" ht="15" customHeight="1">
      <c r="B58" s="435"/>
      <c r="C58" s="438"/>
      <c r="D58" s="438"/>
      <c r="E58" s="438"/>
      <c r="F58" s="438"/>
      <c r="G58" s="438"/>
      <c r="H58" s="438"/>
      <c r="I58" s="438"/>
      <c r="J58" s="438"/>
      <c r="L58" s="438"/>
      <c r="M58" s="438"/>
      <c r="N58" s="438"/>
      <c r="O58" s="438"/>
      <c r="P58" s="438"/>
      <c r="Q58" s="438"/>
      <c r="R58" s="438"/>
      <c r="S58" s="438"/>
      <c r="T58" s="438"/>
      <c r="U58" s="438"/>
    </row>
    <row r="59" spans="1:29" ht="17.100000000000001" customHeight="1">
      <c r="A59" s="1019"/>
      <c r="B59" s="435"/>
      <c r="C59" s="435"/>
      <c r="D59" s="435"/>
      <c r="E59" s="435"/>
      <c r="F59" s="435"/>
      <c r="G59" s="435"/>
      <c r="H59" s="435"/>
      <c r="I59" s="435"/>
      <c r="J59" s="435"/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5"/>
    </row>
    <row r="60" spans="1:29" s="1022" customFormat="1" ht="30" customHeight="1">
      <c r="A60" s="1020" t="s">
        <v>970</v>
      </c>
      <c r="B60" s="1020" t="s">
        <v>606</v>
      </c>
      <c r="C60" s="1523">
        <v>15266.783490490001</v>
      </c>
      <c r="D60" s="1523">
        <v>970274.20299680007</v>
      </c>
      <c r="E60" s="1524">
        <v>5512.6502196685169</v>
      </c>
      <c r="F60" s="1524">
        <v>215938.75946012445</v>
      </c>
      <c r="G60" s="1524">
        <v>365864.82404836611</v>
      </c>
      <c r="H60" s="1524">
        <v>718.77493747500023</v>
      </c>
      <c r="I60" s="1524">
        <v>29197.897402250001</v>
      </c>
      <c r="J60" s="1524">
        <v>152740.67048973334</v>
      </c>
      <c r="K60" s="1525">
        <v>19387.767907922298</v>
      </c>
      <c r="L60" s="1524">
        <v>326686.18993646617</v>
      </c>
      <c r="M60" s="1524">
        <v>4897.98507083</v>
      </c>
      <c r="N60" s="1524">
        <v>609901.36738444655</v>
      </c>
      <c r="O60" s="1524">
        <v>95838.913771920008</v>
      </c>
      <c r="P60" s="1524">
        <v>11524.175024738388</v>
      </c>
      <c r="Q60" s="1524">
        <v>132370.39510491738</v>
      </c>
      <c r="R60" s="1524">
        <v>2183.6006883151335</v>
      </c>
      <c r="S60" s="1524">
        <v>371722.92264334002</v>
      </c>
      <c r="T60" s="1524">
        <v>7991.3834293915897</v>
      </c>
      <c r="U60" s="1524">
        <v>51351.355471470008</v>
      </c>
      <c r="V60" s="1524">
        <v>504730.29905757791</v>
      </c>
      <c r="W60" s="1524">
        <v>35051.478360429996</v>
      </c>
      <c r="X60" s="1524">
        <v>15154.44161851</v>
      </c>
      <c r="Y60" s="439">
        <v>3944306.8385151834</v>
      </c>
      <c r="Z60" s="439"/>
      <c r="AA60" s="1020">
        <v>1964.9135262799998</v>
      </c>
      <c r="AB60" s="439">
        <v>3946271.7520414633</v>
      </c>
      <c r="AC60" s="1021"/>
    </row>
    <row r="61" spans="1:29" s="1022" customFormat="1" ht="30" customHeight="1">
      <c r="A61" s="1020" t="s">
        <v>971</v>
      </c>
      <c r="B61" s="1020" t="s">
        <v>607</v>
      </c>
      <c r="C61" s="1526">
        <v>16484.78744946</v>
      </c>
      <c r="D61" s="1526">
        <v>961878.56836030923</v>
      </c>
      <c r="E61" s="1524">
        <v>5802.5956674808449</v>
      </c>
      <c r="F61" s="1524">
        <v>221013.62183466711</v>
      </c>
      <c r="G61" s="1524">
        <v>364190.76038222533</v>
      </c>
      <c r="H61" s="1524">
        <v>584.12896206999994</v>
      </c>
      <c r="I61" s="1524">
        <v>28340.467057109992</v>
      </c>
      <c r="J61" s="1524">
        <v>1147809.3105924227</v>
      </c>
      <c r="K61" s="1524">
        <v>20540.679454887999</v>
      </c>
      <c r="L61" s="1524">
        <v>336674.60954364995</v>
      </c>
      <c r="M61" s="1524">
        <v>4589.5344998599994</v>
      </c>
      <c r="N61" s="1524">
        <v>630493.30894761567</v>
      </c>
      <c r="O61" s="1524">
        <v>92469.773158452299</v>
      </c>
      <c r="P61" s="1524">
        <v>13354.605701654324</v>
      </c>
      <c r="Q61" s="1524">
        <v>130867.88437771999</v>
      </c>
      <c r="R61" s="1524">
        <v>2334.2873097111133</v>
      </c>
      <c r="S61" s="1524">
        <v>0</v>
      </c>
      <c r="T61" s="1524">
        <v>6753.8922094620802</v>
      </c>
      <c r="U61" s="1524">
        <v>52062.447111199988</v>
      </c>
      <c r="V61" s="1524">
        <v>539299.51134682947</v>
      </c>
      <c r="W61" s="1524">
        <v>37428.717527480978</v>
      </c>
      <c r="X61" s="1524">
        <v>16341.07343307</v>
      </c>
      <c r="Y61" s="439">
        <v>4629314.5649273396</v>
      </c>
      <c r="Z61" s="439"/>
      <c r="AA61" s="1020">
        <v>2001.0421714900001</v>
      </c>
      <c r="AB61" s="439">
        <v>4631315.6070988299</v>
      </c>
      <c r="AC61" s="1021"/>
    </row>
    <row r="62" spans="1:29" ht="48" customHeight="1">
      <c r="A62" s="1023" t="s">
        <v>915</v>
      </c>
      <c r="B62" s="619"/>
      <c r="C62" s="1023">
        <v>2.8310858218009653E-2</v>
      </c>
      <c r="D62" s="1023">
        <v>2.9781472782468985E-2</v>
      </c>
      <c r="E62" s="1522">
        <v>-1.657484151122135E-2</v>
      </c>
      <c r="F62" s="1023">
        <v>2.7676502463551515E-2</v>
      </c>
      <c r="G62" s="1023">
        <v>3.5463050506373113E-2</v>
      </c>
      <c r="H62" s="1023">
        <v>3.0973636976674122E-3</v>
      </c>
      <c r="I62" s="1522">
        <v>-6.5223391663325365E-3</v>
      </c>
      <c r="J62" s="1023">
        <v>2.3078316657069699E-2</v>
      </c>
      <c r="K62" s="1024">
        <v>2.4036911629925425E-2</v>
      </c>
      <c r="L62" s="1023">
        <v>3.6396847491745273E-2</v>
      </c>
      <c r="M62" s="1023">
        <v>2.2139278614918722E-2</v>
      </c>
      <c r="N62" s="1023">
        <v>3.3112003130355963E-2</v>
      </c>
      <c r="O62" s="1023">
        <v>4.2680145960508557E-2</v>
      </c>
      <c r="P62" s="1023">
        <v>2.7639762787511221E-2</v>
      </c>
      <c r="Q62" s="1023">
        <v>2.4930604643545393E-2</v>
      </c>
      <c r="R62" s="1522">
        <v>-6.9545793595871845E-3</v>
      </c>
      <c r="S62" s="1023">
        <v>0</v>
      </c>
      <c r="T62" s="1522">
        <v>-5.7968454068617918E-3</v>
      </c>
      <c r="U62" s="1023">
        <v>3.1701171429793083E-2</v>
      </c>
      <c r="V62" s="1023">
        <v>3.1166881539058618E-2</v>
      </c>
      <c r="W62" s="1023">
        <v>2.9774702422126695E-2</v>
      </c>
      <c r="X62" s="1023">
        <v>3.3977837835241727E-2</v>
      </c>
      <c r="Y62" s="1025">
        <v>2.874893478403532E-2</v>
      </c>
      <c r="Z62" s="1025"/>
      <c r="AA62" s="1023">
        <v>1.4487492636011881E-2</v>
      </c>
      <c r="AB62" s="1025">
        <v>2.8742340826389972E-2</v>
      </c>
    </row>
    <row r="63" spans="1:29" ht="48" customHeight="1">
      <c r="A63" s="1023" t="s">
        <v>916</v>
      </c>
      <c r="B63" s="1023" t="s">
        <v>605</v>
      </c>
      <c r="C63" s="1023">
        <v>2.8849796607935723E-2</v>
      </c>
      <c r="D63" s="1023">
        <v>3.0670189681800988E-2</v>
      </c>
      <c r="E63" s="1023">
        <v>3.5789414480149905E-2</v>
      </c>
      <c r="F63" s="1023">
        <v>3.144338091791004E-2</v>
      </c>
      <c r="G63" s="1023">
        <v>3.3507280957626444E-2</v>
      </c>
      <c r="H63" s="1023">
        <v>2.5407521254300038E-2</v>
      </c>
      <c r="I63" s="1023">
        <v>3.251122685840778E-2</v>
      </c>
      <c r="J63" s="1023">
        <v>2.3919708514020463E-2</v>
      </c>
      <c r="K63" s="1023">
        <v>2.327836839820913E-2</v>
      </c>
      <c r="L63" s="1023">
        <v>3.0221637710204981E-2</v>
      </c>
      <c r="M63" s="1023">
        <v>2.6818243588771367E-2</v>
      </c>
      <c r="N63" s="1023">
        <v>3.0750885445539358E-2</v>
      </c>
      <c r="O63" s="1023">
        <v>4.5377535501692136E-2</v>
      </c>
      <c r="P63" s="1023">
        <v>3.8878065499966502E-2</v>
      </c>
      <c r="Q63" s="1023">
        <v>2.6330604147020223E-2</v>
      </c>
      <c r="R63" s="1023">
        <v>2.9814821349897807E-2</v>
      </c>
      <c r="S63" s="1023">
        <v>0</v>
      </c>
      <c r="T63" s="1023">
        <v>2.4188058927851114E-2</v>
      </c>
      <c r="U63" s="1023">
        <v>3.0185473956095627E-2</v>
      </c>
      <c r="V63" s="1023">
        <v>3.0170427050008133E-2</v>
      </c>
      <c r="W63" s="1023">
        <v>2.6201947027529437E-2</v>
      </c>
      <c r="X63" s="1023">
        <v>3.172411169347987E-2</v>
      </c>
      <c r="Y63" s="1025">
        <v>2.8648681856919923E-2</v>
      </c>
      <c r="Z63" s="1025"/>
      <c r="AA63" s="1023">
        <v>3.2599198954687367E-2</v>
      </c>
      <c r="AB63" s="1025">
        <v>2.8650508428324794E-2</v>
      </c>
    </row>
    <row r="64" spans="1:29" ht="12" customHeight="1">
      <c r="A64" s="1026"/>
    </row>
    <row r="65" spans="1:24" ht="30.75">
      <c r="A65" s="1027" t="s">
        <v>968</v>
      </c>
      <c r="B65" s="1026"/>
    </row>
    <row r="66" spans="1:24" ht="30.75">
      <c r="A66" s="1027" t="s">
        <v>969</v>
      </c>
      <c r="B66" s="1026" t="s">
        <v>686</v>
      </c>
      <c r="V66" s="437"/>
      <c r="W66" s="437"/>
      <c r="X66" s="437"/>
    </row>
    <row r="67" spans="1:24" ht="30.75">
      <c r="A67" s="1028" t="s">
        <v>142</v>
      </c>
      <c r="B67" s="1029"/>
    </row>
    <row r="68" spans="1:24" ht="21">
      <c r="A68" s="1028" t="s">
        <v>143</v>
      </c>
    </row>
  </sheetData>
  <sheetProtection formatColumns="0" formatRows="0" sort="0" autoFilter="0"/>
  <protectedRanges>
    <protectedRange sqref="A1" name="Range1"/>
    <protectedRange sqref="Y8:Y15 Y27 Y17:Y21" name="Range1_1"/>
  </protectedRanges>
  <mergeCells count="4">
    <mergeCell ref="A4:B4"/>
    <mergeCell ref="Z3:AB3"/>
    <mergeCell ref="A1:F1"/>
    <mergeCell ref="A2:F2"/>
  </mergeCells>
  <pageMargins left="0.16" right="0.23622047244094499" top="0.74803149606299202" bottom="0.74803149606299202" header="0.31496062992126" footer="0.31496062992126"/>
  <pageSetup paperSize="9" scale="32" fitToWidth="0" fitToHeight="0" orientation="landscape" cellComments="asDisplayed" r:id="rId1"/>
  <headerFooter alignWithMargins="0">
    <oddHeader>&amp;R&amp;A</oddHeader>
    <oddFooter>&amp;C&amp;16 49</oddFooter>
  </headerFooter>
  <rowBreaks count="1" manualBreakCount="1">
    <brk id="36" max="28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C000"/>
  </sheetPr>
  <dimension ref="A1:AB73"/>
  <sheetViews>
    <sheetView showGridLines="0" zoomScale="60" zoomScaleNormal="60" zoomScaleSheetLayoutView="85" workbookViewId="0">
      <pane xSplit="2" ySplit="5" topLeftCell="C6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ColWidth="19.42578125" defaultRowHeight="30" customHeight="1"/>
  <cols>
    <col min="1" max="1" width="64.140625" style="1017" customWidth="1"/>
    <col min="2" max="2" width="8" style="435" hidden="1" customWidth="1"/>
    <col min="3" max="3" width="16.5703125" style="435" bestFit="1" customWidth="1"/>
    <col min="4" max="4" width="15" style="435" bestFit="1" customWidth="1"/>
    <col min="5" max="5" width="14.7109375" style="435" bestFit="1" customWidth="1"/>
    <col min="6" max="6" width="15.42578125" style="435" bestFit="1" customWidth="1"/>
    <col min="7" max="7" width="15" style="435" bestFit="1" customWidth="1"/>
    <col min="8" max="8" width="16.7109375" style="435" bestFit="1" customWidth="1"/>
    <col min="9" max="9" width="14.140625" style="435" customWidth="1"/>
    <col min="10" max="10" width="15" style="435" bestFit="1" customWidth="1"/>
    <col min="11" max="11" width="13.42578125" style="435" bestFit="1" customWidth="1"/>
    <col min="12" max="12" width="15.42578125" style="435" bestFit="1" customWidth="1"/>
    <col min="13" max="13" width="13.85546875" style="435" bestFit="1" customWidth="1"/>
    <col min="14" max="14" width="15" style="435" bestFit="1" customWidth="1"/>
    <col min="15" max="15" width="15.140625" style="435" bestFit="1" customWidth="1"/>
    <col min="16" max="16" width="13.85546875" style="435" bestFit="1" customWidth="1"/>
    <col min="17" max="17" width="15" style="435" bestFit="1" customWidth="1"/>
    <col min="18" max="18" width="15.42578125" style="435" customWidth="1"/>
    <col min="19" max="19" width="17.85546875" style="435" bestFit="1" customWidth="1"/>
    <col min="20" max="20" width="18.28515625" style="435" bestFit="1" customWidth="1"/>
    <col min="21" max="21" width="14.42578125" style="435" bestFit="1" customWidth="1"/>
    <col min="22" max="22" width="15" style="435" bestFit="1" customWidth="1"/>
    <col min="23" max="23" width="17" style="435" bestFit="1" customWidth="1"/>
    <col min="24" max="24" width="13.42578125" style="435" bestFit="1" customWidth="1"/>
    <col min="25" max="25" width="24.5703125" style="435" customWidth="1"/>
    <col min="26" max="26" width="12" style="435" customWidth="1"/>
    <col min="27" max="27" width="14" style="435" customWidth="1"/>
    <col min="28" max="28" width="24.5703125" style="435" customWidth="1"/>
    <col min="29" max="16384" width="19.42578125" style="438"/>
  </cols>
  <sheetData>
    <row r="1" spans="1:28" ht="28.5">
      <c r="A1" s="1878" t="s">
        <v>918</v>
      </c>
      <c r="B1" s="1878"/>
      <c r="C1" s="1878"/>
      <c r="D1" s="1878"/>
      <c r="E1" s="1878"/>
      <c r="F1" s="1878"/>
      <c r="G1" s="1030"/>
      <c r="H1" s="1030"/>
      <c r="I1" s="1030"/>
      <c r="J1" s="1030"/>
      <c r="K1" s="1030"/>
      <c r="L1" s="1030"/>
      <c r="M1" s="1030"/>
      <c r="N1" s="1030"/>
      <c r="O1" s="1030"/>
      <c r="P1" s="1030"/>
      <c r="Q1" s="1030"/>
      <c r="R1" s="1030"/>
      <c r="S1" s="1030"/>
      <c r="T1" s="1030"/>
      <c r="U1" s="1030"/>
      <c r="V1" s="1030"/>
      <c r="W1" s="1030"/>
      <c r="X1" s="1030"/>
      <c r="Y1" s="1030"/>
      <c r="Z1" s="1030"/>
      <c r="AA1" s="1030"/>
      <c r="AB1" s="1030"/>
    </row>
    <row r="2" spans="1:28" s="1018" customFormat="1" ht="28.5">
      <c r="A2" s="1878" t="s">
        <v>919</v>
      </c>
      <c r="B2" s="1878"/>
      <c r="C2" s="1878"/>
      <c r="D2" s="1878"/>
      <c r="E2" s="1878"/>
      <c r="F2" s="1878"/>
      <c r="G2" s="1031"/>
      <c r="H2" s="1031"/>
      <c r="I2" s="1031"/>
      <c r="J2" s="1031"/>
      <c r="K2" s="1031"/>
      <c r="L2" s="1031"/>
      <c r="M2" s="1031"/>
      <c r="N2" s="1031"/>
      <c r="O2" s="1031"/>
      <c r="P2" s="1031"/>
      <c r="Q2" s="1031"/>
      <c r="R2" s="1031"/>
      <c r="S2" s="1031"/>
      <c r="T2" s="1031"/>
      <c r="U2" s="1031"/>
      <c r="V2" s="1031"/>
      <c r="W2" s="1031"/>
      <c r="X2" s="1031"/>
      <c r="Y2" s="1031"/>
      <c r="Z2" s="1031"/>
      <c r="AA2" s="1031"/>
      <c r="AB2" s="1031"/>
    </row>
    <row r="3" spans="1:28" s="1018" customFormat="1" ht="20.25" hidden="1" customHeight="1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352" t="s">
        <v>67</v>
      </c>
    </row>
    <row r="4" spans="1:28" ht="18.75">
      <c r="A4" s="436"/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1881" t="s">
        <v>532</v>
      </c>
      <c r="Z4" s="1881"/>
      <c r="AA4" s="1881"/>
      <c r="AB4" s="1881"/>
    </row>
    <row r="5" spans="1:28" s="359" customFormat="1" ht="60" customHeight="1">
      <c r="A5" s="1879" t="s">
        <v>0</v>
      </c>
      <c r="B5" s="1880"/>
      <c r="C5" s="1032" t="s">
        <v>771</v>
      </c>
      <c r="D5" s="1032" t="s">
        <v>169</v>
      </c>
      <c r="E5" s="1032" t="s">
        <v>170</v>
      </c>
      <c r="F5" s="1032" t="s">
        <v>171</v>
      </c>
      <c r="G5" s="1032" t="s">
        <v>172</v>
      </c>
      <c r="H5" s="1032" t="s">
        <v>173</v>
      </c>
      <c r="I5" s="1032" t="s">
        <v>174</v>
      </c>
      <c r="J5" s="1032" t="s">
        <v>175</v>
      </c>
      <c r="K5" s="1032" t="s">
        <v>176</v>
      </c>
      <c r="L5" s="1032" t="s">
        <v>177</v>
      </c>
      <c r="M5" s="1032" t="s">
        <v>178</v>
      </c>
      <c r="N5" s="1032" t="s">
        <v>179</v>
      </c>
      <c r="O5" s="1032" t="s">
        <v>180</v>
      </c>
      <c r="P5" s="1032" t="s">
        <v>181</v>
      </c>
      <c r="Q5" s="1032" t="s">
        <v>182</v>
      </c>
      <c r="R5" s="1032" t="s">
        <v>183</v>
      </c>
      <c r="S5" s="1032" t="s">
        <v>184</v>
      </c>
      <c r="T5" s="1032" t="s">
        <v>768</v>
      </c>
      <c r="U5" s="1032" t="s">
        <v>185</v>
      </c>
      <c r="V5" s="1032" t="s">
        <v>186</v>
      </c>
      <c r="W5" s="1032" t="s">
        <v>187</v>
      </c>
      <c r="X5" s="1032" t="s">
        <v>885</v>
      </c>
      <c r="Y5" s="996" t="s">
        <v>190</v>
      </c>
      <c r="Z5" s="996" t="s">
        <v>192</v>
      </c>
      <c r="AA5" s="1032" t="s">
        <v>193</v>
      </c>
      <c r="AB5" s="996" t="s">
        <v>191</v>
      </c>
    </row>
    <row r="6" spans="1:28" s="359" customFormat="1" ht="39" customHeight="1">
      <c r="A6" s="1500" t="s">
        <v>1</v>
      </c>
      <c r="B6" s="1033"/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88"/>
      <c r="Z6" s="588"/>
      <c r="AA6" s="590"/>
      <c r="AB6" s="588"/>
    </row>
    <row r="7" spans="1:28" s="359" customFormat="1" ht="39" customHeight="1">
      <c r="A7" s="1509" t="s">
        <v>2</v>
      </c>
      <c r="B7" s="1034"/>
      <c r="C7" s="587">
        <v>13914.862039986438</v>
      </c>
      <c r="D7" s="587">
        <v>757021.63296122779</v>
      </c>
      <c r="E7" s="587">
        <v>5792.0104416231361</v>
      </c>
      <c r="F7" s="587">
        <v>185577.13484079108</v>
      </c>
      <c r="G7" s="587">
        <v>320444.51792667608</v>
      </c>
      <c r="H7" s="587">
        <v>172.01815403000001</v>
      </c>
      <c r="I7" s="587">
        <v>26076.45185428</v>
      </c>
      <c r="J7" s="587">
        <v>1025889.7104508287</v>
      </c>
      <c r="K7" s="587">
        <v>19114.983565909999</v>
      </c>
      <c r="L7" s="587">
        <v>289847.70491123002</v>
      </c>
      <c r="M7" s="587">
        <v>3888.0798074086706</v>
      </c>
      <c r="N7" s="587">
        <v>537457.42141951236</v>
      </c>
      <c r="O7" s="587">
        <v>76145.901696737696</v>
      </c>
      <c r="P7" s="587">
        <v>10769.295544778757</v>
      </c>
      <c r="Q7" s="587">
        <v>117754.18810953999</v>
      </c>
      <c r="R7" s="587">
        <v>1604.0508039399999</v>
      </c>
      <c r="S7" s="587">
        <v>0</v>
      </c>
      <c r="T7" s="587">
        <v>5887.607435859999</v>
      </c>
      <c r="U7" s="587">
        <v>44905.776664029996</v>
      </c>
      <c r="V7" s="587">
        <v>436819.9118860517</v>
      </c>
      <c r="W7" s="587">
        <v>32679.386765070001</v>
      </c>
      <c r="X7" s="587">
        <v>13951.6084713</v>
      </c>
      <c r="Y7" s="588">
        <v>3925714.2557508121</v>
      </c>
      <c r="Z7" s="589">
        <v>80.688634249692072</v>
      </c>
      <c r="AA7" s="587">
        <v>931.43148593486148</v>
      </c>
      <c r="AB7" s="589">
        <v>0</v>
      </c>
    </row>
    <row r="8" spans="1:28" s="359" customFormat="1" ht="33" customHeight="1">
      <c r="A8" s="1510" t="s">
        <v>3</v>
      </c>
      <c r="B8" s="1034" t="s">
        <v>4</v>
      </c>
      <c r="C8" s="590">
        <v>13247.8996216787</v>
      </c>
      <c r="D8" s="590">
        <v>739994.39280251297</v>
      </c>
      <c r="E8" s="590">
        <v>5790.3078451000001</v>
      </c>
      <c r="F8" s="590">
        <v>182103.751896111</v>
      </c>
      <c r="G8" s="590">
        <v>318935.9918158293</v>
      </c>
      <c r="H8" s="590">
        <v>119.68578852</v>
      </c>
      <c r="I8" s="590">
        <v>25828.792345999998</v>
      </c>
      <c r="J8" s="590">
        <v>1022327.718915813</v>
      </c>
      <c r="K8" s="591">
        <v>18229.166338759998</v>
      </c>
      <c r="L8" s="590">
        <v>286508.68021888001</v>
      </c>
      <c r="M8" s="590">
        <v>3875.3726084099999</v>
      </c>
      <c r="N8" s="590">
        <v>533510.13971081271</v>
      </c>
      <c r="O8" s="590">
        <v>74821.280037787699</v>
      </c>
      <c r="P8" s="590">
        <v>9766.7551530336605</v>
      </c>
      <c r="Q8" s="590">
        <v>117436.92966083999</v>
      </c>
      <c r="R8" s="590">
        <v>1574.6008469999999</v>
      </c>
      <c r="S8" s="590">
        <v>0</v>
      </c>
      <c r="T8" s="590">
        <v>5830.0166140699994</v>
      </c>
      <c r="U8" s="590">
        <v>44167.447788099998</v>
      </c>
      <c r="V8" s="590">
        <v>431909.44957041997</v>
      </c>
      <c r="W8" s="590">
        <v>31441.42725036</v>
      </c>
      <c r="X8" s="590">
        <v>13766.150391020001</v>
      </c>
      <c r="Y8" s="588">
        <v>3881185.9572210601</v>
      </c>
      <c r="Z8" s="589">
        <v>79.773405234089381</v>
      </c>
      <c r="AA8" s="590">
        <v>615.30340551773202</v>
      </c>
      <c r="AB8" s="589">
        <v>3881801.2606265778</v>
      </c>
    </row>
    <row r="9" spans="1:28" s="359" customFormat="1" ht="33" customHeight="1">
      <c r="A9" s="1510" t="s">
        <v>5</v>
      </c>
      <c r="B9" s="1034"/>
      <c r="C9" s="587">
        <v>666.96241830773806</v>
      </c>
      <c r="D9" s="587">
        <v>17027.240158714791</v>
      </c>
      <c r="E9" s="587">
        <v>1.7025965231357802</v>
      </c>
      <c r="F9" s="587">
        <v>3473.3829446800892</v>
      </c>
      <c r="G9" s="587">
        <v>1508.5261108467894</v>
      </c>
      <c r="H9" s="587">
        <v>52.332365510000002</v>
      </c>
      <c r="I9" s="587">
        <v>247.65950827999998</v>
      </c>
      <c r="J9" s="587">
        <v>3561.9915350156907</v>
      </c>
      <c r="K9" s="587">
        <v>885.81722715000001</v>
      </c>
      <c r="L9" s="587">
        <v>3339.0246923499999</v>
      </c>
      <c r="M9" s="587">
        <v>12.707198998670881</v>
      </c>
      <c r="N9" s="587">
        <v>3947.2817086996856</v>
      </c>
      <c r="O9" s="587">
        <v>1324.62165895</v>
      </c>
      <c r="P9" s="587">
        <v>1002.5403917450971</v>
      </c>
      <c r="Q9" s="587">
        <v>317.25844870000003</v>
      </c>
      <c r="R9" s="587">
        <v>29.44995694</v>
      </c>
      <c r="S9" s="587">
        <v>0</v>
      </c>
      <c r="T9" s="587">
        <v>57.590821789999993</v>
      </c>
      <c r="U9" s="587">
        <v>738.32887592999998</v>
      </c>
      <c r="V9" s="587">
        <v>4910.4623156317321</v>
      </c>
      <c r="W9" s="587">
        <v>1237.9595147099999</v>
      </c>
      <c r="X9" s="587">
        <v>185.45808028000002</v>
      </c>
      <c r="Y9" s="588">
        <v>44528.298529753418</v>
      </c>
      <c r="Z9" s="589">
        <v>0.91522901560271852</v>
      </c>
      <c r="AA9" s="587">
        <v>316.12808041712941</v>
      </c>
      <c r="AB9" s="589">
        <v>44844.426610170551</v>
      </c>
    </row>
    <row r="10" spans="1:28" s="359" customFormat="1" ht="33" customHeight="1">
      <c r="A10" s="1510" t="s">
        <v>6</v>
      </c>
      <c r="B10" s="1034" t="s">
        <v>4</v>
      </c>
      <c r="C10" s="590">
        <v>277.18221224000001</v>
      </c>
      <c r="D10" s="590">
        <v>2306.0191304371901</v>
      </c>
      <c r="E10" s="590">
        <v>0.36146910094400003</v>
      </c>
      <c r="F10" s="590">
        <v>716.15357801997902</v>
      </c>
      <c r="G10" s="590">
        <v>292.59748593040001</v>
      </c>
      <c r="H10" s="590">
        <v>28.824726920000003</v>
      </c>
      <c r="I10" s="590">
        <v>77.362222320000001</v>
      </c>
      <c r="J10" s="590">
        <v>1075.8238922289149</v>
      </c>
      <c r="K10" s="591">
        <v>327.23577239999997</v>
      </c>
      <c r="L10" s="590">
        <v>1119.3450459000001</v>
      </c>
      <c r="M10" s="590">
        <v>1.8421349299999998</v>
      </c>
      <c r="N10" s="590">
        <v>778.90618680497596</v>
      </c>
      <c r="O10" s="590">
        <v>506.67515502999998</v>
      </c>
      <c r="P10" s="590">
        <v>415.99007682000001</v>
      </c>
      <c r="Q10" s="590">
        <v>96.665358819999994</v>
      </c>
      <c r="R10" s="590">
        <v>7.9920728399999996</v>
      </c>
      <c r="S10" s="590">
        <v>0</v>
      </c>
      <c r="T10" s="590">
        <v>25.274404069999999</v>
      </c>
      <c r="U10" s="590">
        <v>205.75535847</v>
      </c>
      <c r="V10" s="590">
        <v>838.30532043793198</v>
      </c>
      <c r="W10" s="590">
        <v>383.91469691000003</v>
      </c>
      <c r="X10" s="590">
        <v>25.167354410000002</v>
      </c>
      <c r="Y10" s="588">
        <v>9507.3936550403341</v>
      </c>
      <c r="Z10" s="589">
        <v>0.19541376659689499</v>
      </c>
      <c r="AA10" s="590">
        <v>32.084382018102403</v>
      </c>
      <c r="AB10" s="589">
        <v>9539.4780370584358</v>
      </c>
    </row>
    <row r="11" spans="1:28" s="359" customFormat="1" ht="33" customHeight="1">
      <c r="A11" s="1510" t="s">
        <v>7</v>
      </c>
      <c r="B11" s="1034" t="s">
        <v>4</v>
      </c>
      <c r="C11" s="590">
        <v>389.78020606773799</v>
      </c>
      <c r="D11" s="590">
        <v>14721.2210282776</v>
      </c>
      <c r="E11" s="590">
        <v>1.3411274221917802</v>
      </c>
      <c r="F11" s="590">
        <v>2757.2293666601099</v>
      </c>
      <c r="G11" s="590">
        <v>1215.9286249163893</v>
      </c>
      <c r="H11" s="590">
        <v>23.507638589999999</v>
      </c>
      <c r="I11" s="590">
        <v>170.29728595999998</v>
      </c>
      <c r="J11" s="590">
        <v>2486.167642786776</v>
      </c>
      <c r="K11" s="591">
        <v>558.58145475000003</v>
      </c>
      <c r="L11" s="590">
        <v>2219.6796464499998</v>
      </c>
      <c r="M11" s="590">
        <v>10.865064068670881</v>
      </c>
      <c r="N11" s="590">
        <v>3168.3755218947099</v>
      </c>
      <c r="O11" s="590">
        <v>817.94650391999994</v>
      </c>
      <c r="P11" s="590">
        <v>586.55031492509704</v>
      </c>
      <c r="Q11" s="590">
        <v>220.59308988000001</v>
      </c>
      <c r="R11" s="590">
        <v>21.457884100000001</v>
      </c>
      <c r="S11" s="590">
        <v>0</v>
      </c>
      <c r="T11" s="590">
        <v>32.316417719999997</v>
      </c>
      <c r="U11" s="590">
        <v>532.57351745999995</v>
      </c>
      <c r="V11" s="590">
        <v>4072.1569951938</v>
      </c>
      <c r="W11" s="590">
        <v>854.04481779999992</v>
      </c>
      <c r="X11" s="590">
        <v>160.29072587000002</v>
      </c>
      <c r="Y11" s="588">
        <v>35020.904874713095</v>
      </c>
      <c r="Z11" s="589">
        <v>0.71981524900582372</v>
      </c>
      <c r="AA11" s="590">
        <v>284.04369839902699</v>
      </c>
      <c r="AB11" s="589">
        <v>35304.948573112124</v>
      </c>
    </row>
    <row r="12" spans="1:28" s="359" customFormat="1" ht="39" customHeight="1">
      <c r="A12" s="1499" t="s">
        <v>8</v>
      </c>
      <c r="B12" s="1035" t="s">
        <v>9</v>
      </c>
      <c r="C12" s="590">
        <v>219.66760939072202</v>
      </c>
      <c r="D12" s="590">
        <v>452.29010662999997</v>
      </c>
      <c r="E12" s="590">
        <v>10.76087017</v>
      </c>
      <c r="F12" s="590">
        <v>982.46051063000004</v>
      </c>
      <c r="G12" s="590">
        <v>236.89481093999999</v>
      </c>
      <c r="H12" s="590">
        <v>17.873310200000002</v>
      </c>
      <c r="I12" s="590">
        <v>51.221239019999999</v>
      </c>
      <c r="J12" s="590">
        <v>839.85706164465398</v>
      </c>
      <c r="K12" s="592">
        <v>168.50590740999999</v>
      </c>
      <c r="L12" s="590">
        <v>8355.603119020001</v>
      </c>
      <c r="M12" s="590">
        <v>0.3</v>
      </c>
      <c r="N12" s="590">
        <v>681.00647688000004</v>
      </c>
      <c r="O12" s="590">
        <v>118.66484206</v>
      </c>
      <c r="P12" s="590">
        <v>54.975490479999998</v>
      </c>
      <c r="Q12" s="590">
        <v>327.98726199000004</v>
      </c>
      <c r="R12" s="590">
        <v>7.4581744099999998</v>
      </c>
      <c r="S12" s="590">
        <v>0</v>
      </c>
      <c r="T12" s="590">
        <v>14.76133634</v>
      </c>
      <c r="U12" s="590">
        <v>349.05654749000001</v>
      </c>
      <c r="V12" s="590">
        <v>1127.8140528499989</v>
      </c>
      <c r="W12" s="590">
        <v>9.7554892899999999</v>
      </c>
      <c r="X12" s="590">
        <v>10.76739969</v>
      </c>
      <c r="Y12" s="588">
        <v>14037.681616535374</v>
      </c>
      <c r="Z12" s="589">
        <v>0.28852873232201615</v>
      </c>
      <c r="AA12" s="598">
        <v>0</v>
      </c>
      <c r="AB12" s="593">
        <v>14037.681616535374</v>
      </c>
    </row>
    <row r="13" spans="1:28" s="359" customFormat="1" ht="39" customHeight="1">
      <c r="A13" s="1499" t="s">
        <v>10</v>
      </c>
      <c r="B13" s="1035" t="s">
        <v>11</v>
      </c>
      <c r="C13" s="590">
        <v>70.292228219999998</v>
      </c>
      <c r="D13" s="590">
        <v>77569.132660960007</v>
      </c>
      <c r="E13" s="590">
        <v>19.452842910000001</v>
      </c>
      <c r="F13" s="590">
        <v>5480.1999395299999</v>
      </c>
      <c r="G13" s="590">
        <v>6938.9887119300001</v>
      </c>
      <c r="H13" s="590">
        <v>0.13267999999999999</v>
      </c>
      <c r="I13" s="590">
        <v>102.56315918000001</v>
      </c>
      <c r="J13" s="590">
        <v>2433.19231639388</v>
      </c>
      <c r="K13" s="592">
        <v>160.00152730000002</v>
      </c>
      <c r="L13" s="590">
        <v>936.33111369000005</v>
      </c>
      <c r="M13" s="590">
        <v>93.369680429999988</v>
      </c>
      <c r="N13" s="590">
        <v>452.59318294999997</v>
      </c>
      <c r="O13" s="590">
        <v>786.42596705999995</v>
      </c>
      <c r="P13" s="590">
        <v>520.05015952999997</v>
      </c>
      <c r="Q13" s="590">
        <v>687.15840858000001</v>
      </c>
      <c r="R13" s="590">
        <v>15.178028549999999</v>
      </c>
      <c r="S13" s="590">
        <v>0</v>
      </c>
      <c r="T13" s="590">
        <v>82.320257060000003</v>
      </c>
      <c r="U13" s="590">
        <v>1.59755001</v>
      </c>
      <c r="V13" s="590">
        <v>23010.0829323</v>
      </c>
      <c r="W13" s="590">
        <v>102.81981748</v>
      </c>
      <c r="X13" s="590">
        <v>61.469297979999993</v>
      </c>
      <c r="Y13" s="588">
        <v>119523.3524620439</v>
      </c>
      <c r="Z13" s="589">
        <v>2.4566678680138416</v>
      </c>
      <c r="AA13" s="598">
        <v>0</v>
      </c>
      <c r="AB13" s="593">
        <v>119523.3524620439</v>
      </c>
    </row>
    <row r="14" spans="1:28" s="359" customFormat="1" ht="39" customHeight="1">
      <c r="A14" s="1499" t="s">
        <v>12</v>
      </c>
      <c r="B14" s="1036" t="s">
        <v>13</v>
      </c>
      <c r="C14" s="598">
        <v>0</v>
      </c>
      <c r="D14" s="598">
        <v>0</v>
      </c>
      <c r="E14" s="598">
        <v>0</v>
      </c>
      <c r="F14" s="598">
        <v>3.51869093</v>
      </c>
      <c r="G14" s="598">
        <v>0</v>
      </c>
      <c r="H14" s="598">
        <v>0</v>
      </c>
      <c r="I14" s="598">
        <v>0</v>
      </c>
      <c r="J14" s="598">
        <v>0</v>
      </c>
      <c r="K14" s="598">
        <v>0</v>
      </c>
      <c r="L14" s="598">
        <v>10833.090048799999</v>
      </c>
      <c r="M14" s="598">
        <v>0</v>
      </c>
      <c r="N14" s="598">
        <v>0</v>
      </c>
      <c r="O14" s="598">
        <v>3.2943629900000002</v>
      </c>
      <c r="P14" s="598">
        <v>0</v>
      </c>
      <c r="Q14" s="598">
        <v>0</v>
      </c>
      <c r="R14" s="598">
        <v>0</v>
      </c>
      <c r="S14" s="590">
        <v>0</v>
      </c>
      <c r="T14" s="598">
        <v>0</v>
      </c>
      <c r="U14" s="598">
        <v>0</v>
      </c>
      <c r="V14" s="598">
        <v>0</v>
      </c>
      <c r="W14" s="598">
        <v>0.59407399999999999</v>
      </c>
      <c r="X14" s="590">
        <v>0</v>
      </c>
      <c r="Y14" s="588">
        <v>10840.497176719999</v>
      </c>
      <c r="Z14" s="589">
        <v>0.22281420775743338</v>
      </c>
      <c r="AA14" s="598">
        <v>0</v>
      </c>
      <c r="AB14" s="589">
        <v>10840.497176719999</v>
      </c>
    </row>
    <row r="15" spans="1:28" s="359" customFormat="1" ht="39" customHeight="1">
      <c r="A15" s="1499" t="s">
        <v>14</v>
      </c>
      <c r="B15" s="1034"/>
      <c r="C15" s="587">
        <v>0</v>
      </c>
      <c r="D15" s="587">
        <v>0</v>
      </c>
      <c r="E15" s="587">
        <v>0</v>
      </c>
      <c r="F15" s="587">
        <v>0</v>
      </c>
      <c r="G15" s="587">
        <v>0</v>
      </c>
      <c r="H15" s="587">
        <v>0</v>
      </c>
      <c r="I15" s="587">
        <v>0</v>
      </c>
      <c r="J15" s="587">
        <v>0</v>
      </c>
      <c r="K15" s="587">
        <v>0</v>
      </c>
      <c r="L15" s="587">
        <v>0</v>
      </c>
      <c r="M15" s="587">
        <v>0</v>
      </c>
      <c r="N15" s="587">
        <v>0</v>
      </c>
      <c r="O15" s="587">
        <v>0</v>
      </c>
      <c r="P15" s="587">
        <v>0</v>
      </c>
      <c r="Q15" s="587">
        <v>0</v>
      </c>
      <c r="R15" s="587">
        <v>0</v>
      </c>
      <c r="S15" s="587">
        <v>0</v>
      </c>
      <c r="T15" s="587">
        <v>0</v>
      </c>
      <c r="U15" s="587">
        <v>0</v>
      </c>
      <c r="V15" s="587">
        <v>0</v>
      </c>
      <c r="W15" s="587">
        <v>600</v>
      </c>
      <c r="X15" s="587">
        <v>0</v>
      </c>
      <c r="Y15" s="588">
        <v>600</v>
      </c>
      <c r="Z15" s="589">
        <v>1.2332324106089577E-2</v>
      </c>
      <c r="AA15" s="587">
        <v>0</v>
      </c>
      <c r="AB15" s="589">
        <v>600</v>
      </c>
    </row>
    <row r="16" spans="1:28" s="359" customFormat="1" ht="33" customHeight="1">
      <c r="A16" s="1510" t="s">
        <v>15</v>
      </c>
      <c r="B16" s="1034" t="s">
        <v>16</v>
      </c>
      <c r="C16" s="598">
        <v>0</v>
      </c>
      <c r="D16" s="598">
        <v>0</v>
      </c>
      <c r="E16" s="598">
        <v>0</v>
      </c>
      <c r="F16" s="598">
        <v>0</v>
      </c>
      <c r="G16" s="598">
        <v>0</v>
      </c>
      <c r="H16" s="598">
        <v>0</v>
      </c>
      <c r="I16" s="598">
        <v>0</v>
      </c>
      <c r="J16" s="598">
        <v>0</v>
      </c>
      <c r="K16" s="598">
        <v>0</v>
      </c>
      <c r="L16" s="598">
        <v>0</v>
      </c>
      <c r="M16" s="598">
        <v>0</v>
      </c>
      <c r="N16" s="598">
        <v>0</v>
      </c>
      <c r="O16" s="598">
        <v>0</v>
      </c>
      <c r="P16" s="598">
        <v>0</v>
      </c>
      <c r="Q16" s="598">
        <v>0</v>
      </c>
      <c r="R16" s="598">
        <v>0</v>
      </c>
      <c r="S16" s="590">
        <v>0</v>
      </c>
      <c r="T16" s="598">
        <v>0</v>
      </c>
      <c r="U16" s="598">
        <v>0</v>
      </c>
      <c r="V16" s="598">
        <v>0</v>
      </c>
      <c r="W16" s="598">
        <v>0</v>
      </c>
      <c r="X16" s="598">
        <v>0</v>
      </c>
      <c r="Y16" s="588">
        <v>0</v>
      </c>
      <c r="Z16" s="589">
        <v>0</v>
      </c>
      <c r="AA16" s="598">
        <v>0</v>
      </c>
      <c r="AB16" s="589">
        <v>0</v>
      </c>
    </row>
    <row r="17" spans="1:28" s="359" customFormat="1" ht="33" customHeight="1">
      <c r="A17" s="1510" t="s">
        <v>17</v>
      </c>
      <c r="B17" s="1034" t="s">
        <v>16</v>
      </c>
      <c r="C17" s="598">
        <v>0</v>
      </c>
      <c r="D17" s="598">
        <v>0</v>
      </c>
      <c r="E17" s="598">
        <v>0</v>
      </c>
      <c r="F17" s="598">
        <v>0</v>
      </c>
      <c r="G17" s="598">
        <v>0</v>
      </c>
      <c r="H17" s="598">
        <v>0</v>
      </c>
      <c r="I17" s="598">
        <v>0</v>
      </c>
      <c r="J17" s="598">
        <v>0</v>
      </c>
      <c r="K17" s="598">
        <v>0</v>
      </c>
      <c r="L17" s="590">
        <v>0</v>
      </c>
      <c r="M17" s="598">
        <v>0</v>
      </c>
      <c r="N17" s="598">
        <v>0</v>
      </c>
      <c r="O17" s="598">
        <v>0</v>
      </c>
      <c r="P17" s="598">
        <v>0</v>
      </c>
      <c r="Q17" s="590">
        <v>0</v>
      </c>
      <c r="R17" s="598">
        <v>0</v>
      </c>
      <c r="S17" s="590">
        <v>0</v>
      </c>
      <c r="T17" s="598">
        <v>0</v>
      </c>
      <c r="U17" s="598">
        <v>0</v>
      </c>
      <c r="V17" s="598">
        <v>0</v>
      </c>
      <c r="W17" s="590">
        <v>600</v>
      </c>
      <c r="X17" s="598">
        <v>0</v>
      </c>
      <c r="Y17" s="588">
        <v>600</v>
      </c>
      <c r="Z17" s="589">
        <v>1.2332324106089577E-2</v>
      </c>
      <c r="AA17" s="598">
        <v>0</v>
      </c>
      <c r="AB17" s="589">
        <v>600</v>
      </c>
    </row>
    <row r="18" spans="1:28" s="359" customFormat="1" ht="39" customHeight="1">
      <c r="A18" s="1499" t="s">
        <v>18</v>
      </c>
      <c r="B18" s="1034"/>
      <c r="C18" s="587">
        <v>346.30363496000001</v>
      </c>
      <c r="D18" s="587">
        <v>1601.4654201399999</v>
      </c>
      <c r="E18" s="587">
        <v>2.6594852499999999</v>
      </c>
      <c r="F18" s="587">
        <v>557.24042569000005</v>
      </c>
      <c r="G18" s="587">
        <v>798.90627047999999</v>
      </c>
      <c r="H18" s="587">
        <v>0</v>
      </c>
      <c r="I18" s="587">
        <v>64.360308970000006</v>
      </c>
      <c r="J18" s="587">
        <v>923.07828794999989</v>
      </c>
      <c r="K18" s="587">
        <v>611.7403854937661</v>
      </c>
      <c r="L18" s="587">
        <v>203.36675967999997</v>
      </c>
      <c r="M18" s="587">
        <v>17.151474539999999</v>
      </c>
      <c r="N18" s="587">
        <v>629.71988099501561</v>
      </c>
      <c r="O18" s="587">
        <v>30.8035561700001</v>
      </c>
      <c r="P18" s="587">
        <v>165.84312565000002</v>
      </c>
      <c r="Q18" s="587">
        <v>299.09523308999997</v>
      </c>
      <c r="R18" s="587">
        <v>6.7080727299999996</v>
      </c>
      <c r="S18" s="587">
        <v>0</v>
      </c>
      <c r="T18" s="587">
        <v>114.9940063</v>
      </c>
      <c r="U18" s="587">
        <v>367.27258904000007</v>
      </c>
      <c r="V18" s="587">
        <v>156.18391161000002</v>
      </c>
      <c r="W18" s="587">
        <v>135.36146199000001</v>
      </c>
      <c r="X18" s="587">
        <v>4.3074214699999995</v>
      </c>
      <c r="Y18" s="588">
        <v>7036.5617121987807</v>
      </c>
      <c r="Z18" s="589">
        <v>0.14462859937889327</v>
      </c>
      <c r="AA18" s="587">
        <v>346.73121233999996</v>
      </c>
      <c r="AB18" s="589">
        <v>7383.2929245387804</v>
      </c>
    </row>
    <row r="19" spans="1:28" s="359" customFormat="1" ht="33" customHeight="1">
      <c r="A19" s="1510" t="s">
        <v>19</v>
      </c>
      <c r="B19" s="1034" t="s">
        <v>20</v>
      </c>
      <c r="C19" s="598">
        <v>0</v>
      </c>
      <c r="D19" s="598">
        <v>11.297428609999999</v>
      </c>
      <c r="E19" s="598">
        <v>0</v>
      </c>
      <c r="F19" s="598">
        <v>0</v>
      </c>
      <c r="G19" s="598">
        <v>0</v>
      </c>
      <c r="H19" s="598">
        <v>0</v>
      </c>
      <c r="I19" s="598">
        <v>0</v>
      </c>
      <c r="J19" s="598">
        <v>0</v>
      </c>
      <c r="K19" s="591">
        <v>530.13724750376605</v>
      </c>
      <c r="L19" s="590">
        <v>18.54649848</v>
      </c>
      <c r="M19" s="598">
        <v>0</v>
      </c>
      <c r="N19" s="598">
        <v>0</v>
      </c>
      <c r="O19" s="598">
        <v>0</v>
      </c>
      <c r="P19" s="598">
        <v>0</v>
      </c>
      <c r="Q19" s="590">
        <v>0</v>
      </c>
      <c r="R19" s="598">
        <v>0</v>
      </c>
      <c r="S19" s="590">
        <v>0</v>
      </c>
      <c r="T19" s="598">
        <v>0</v>
      </c>
      <c r="U19" s="590">
        <v>93.88704881999999</v>
      </c>
      <c r="V19" s="598">
        <v>0</v>
      </c>
      <c r="W19" s="590">
        <v>70.389568999999995</v>
      </c>
      <c r="X19" s="598">
        <v>0</v>
      </c>
      <c r="Y19" s="588">
        <v>724.25779241376608</v>
      </c>
      <c r="Z19" s="589">
        <v>1.4886303054012515E-2</v>
      </c>
      <c r="AA19" s="598">
        <v>0</v>
      </c>
      <c r="AB19" s="589">
        <v>724.25779241376608</v>
      </c>
    </row>
    <row r="20" spans="1:28" s="359" customFormat="1" ht="33" customHeight="1">
      <c r="A20" s="1510" t="s">
        <v>21</v>
      </c>
      <c r="B20" s="1034" t="s">
        <v>22</v>
      </c>
      <c r="C20" s="590">
        <v>54.79327396</v>
      </c>
      <c r="D20" s="590">
        <v>1590.1679915299999</v>
      </c>
      <c r="E20" s="590">
        <v>2.6594852499999999</v>
      </c>
      <c r="F20" s="590">
        <v>557.24042569000005</v>
      </c>
      <c r="G20" s="590">
        <v>798.90627047999999</v>
      </c>
      <c r="H20" s="598">
        <v>0</v>
      </c>
      <c r="I20" s="590">
        <v>64.360308970000006</v>
      </c>
      <c r="J20" s="590">
        <v>923.07828794999989</v>
      </c>
      <c r="K20" s="591">
        <v>81.603137989999993</v>
      </c>
      <c r="L20" s="590">
        <v>184.82026119999998</v>
      </c>
      <c r="M20" s="590">
        <v>17.151474539999999</v>
      </c>
      <c r="N20" s="590">
        <v>629.71988099501561</v>
      </c>
      <c r="O20" s="590">
        <v>30.8035561700001</v>
      </c>
      <c r="P20" s="590">
        <v>165.84312565000002</v>
      </c>
      <c r="Q20" s="590">
        <v>299.09523308999997</v>
      </c>
      <c r="R20" s="590">
        <v>3.6861877299999999</v>
      </c>
      <c r="S20" s="590">
        <v>0</v>
      </c>
      <c r="T20" s="590">
        <v>114.9940063</v>
      </c>
      <c r="U20" s="590">
        <v>273.38554022000005</v>
      </c>
      <c r="V20" s="590">
        <v>156.18391161000002</v>
      </c>
      <c r="W20" s="590">
        <v>64.971892990000001</v>
      </c>
      <c r="X20" s="598">
        <v>4.3074214699999995</v>
      </c>
      <c r="Y20" s="588">
        <v>6017.7716737850151</v>
      </c>
      <c r="Z20" s="589">
        <v>0.12368851779593661</v>
      </c>
      <c r="AA20" s="590">
        <v>346.73121233999996</v>
      </c>
      <c r="AB20" s="589">
        <v>6364.5028861250148</v>
      </c>
    </row>
    <row r="21" spans="1:28" s="359" customFormat="1" ht="33" customHeight="1">
      <c r="A21" s="1510" t="s">
        <v>23</v>
      </c>
      <c r="B21" s="1034"/>
      <c r="C21" s="598">
        <v>291.51036099999999</v>
      </c>
      <c r="D21" s="598">
        <v>0</v>
      </c>
      <c r="E21" s="598">
        <v>0</v>
      </c>
      <c r="F21" s="598">
        <v>0</v>
      </c>
      <c r="G21" s="598">
        <v>0</v>
      </c>
      <c r="H21" s="598">
        <v>0</v>
      </c>
      <c r="I21" s="590">
        <v>0</v>
      </c>
      <c r="J21" s="598">
        <v>0</v>
      </c>
      <c r="K21" s="598">
        <v>0</v>
      </c>
      <c r="L21" s="598">
        <v>0</v>
      </c>
      <c r="M21" s="590">
        <v>0</v>
      </c>
      <c r="N21" s="598">
        <v>0</v>
      </c>
      <c r="O21" s="598">
        <v>0</v>
      </c>
      <c r="P21" s="598">
        <v>0</v>
      </c>
      <c r="Q21" s="590">
        <v>0</v>
      </c>
      <c r="R21" s="590">
        <v>3.0218850000000002</v>
      </c>
      <c r="S21" s="590">
        <v>0</v>
      </c>
      <c r="T21" s="590">
        <v>0</v>
      </c>
      <c r="U21" s="598">
        <v>0</v>
      </c>
      <c r="V21" s="598">
        <v>0</v>
      </c>
      <c r="W21" s="598">
        <v>0</v>
      </c>
      <c r="X21" s="598">
        <v>0</v>
      </c>
      <c r="Y21" s="588">
        <v>294.53224599999999</v>
      </c>
      <c r="Z21" s="589">
        <v>6.053778528944175E-3</v>
      </c>
      <c r="AA21" s="598">
        <v>0</v>
      </c>
      <c r="AB21" s="589">
        <v>294.53224599999999</v>
      </c>
    </row>
    <row r="22" spans="1:28" s="359" customFormat="1" ht="39" customHeight="1">
      <c r="A22" s="1509" t="s">
        <v>24</v>
      </c>
      <c r="B22" s="1034"/>
      <c r="C22" s="598">
        <v>0</v>
      </c>
      <c r="D22" s="598">
        <v>0</v>
      </c>
      <c r="E22" s="598">
        <v>0</v>
      </c>
      <c r="F22" s="598">
        <v>0</v>
      </c>
      <c r="G22" s="598">
        <v>0</v>
      </c>
      <c r="H22" s="598">
        <v>0</v>
      </c>
      <c r="I22" s="598">
        <v>0</v>
      </c>
      <c r="J22" s="598">
        <v>0</v>
      </c>
      <c r="K22" s="598">
        <v>0</v>
      </c>
      <c r="L22" s="598">
        <v>0</v>
      </c>
      <c r="M22" s="598">
        <v>0</v>
      </c>
      <c r="N22" s="598">
        <v>0</v>
      </c>
      <c r="O22" s="598">
        <v>0</v>
      </c>
      <c r="P22" s="598">
        <v>0</v>
      </c>
      <c r="Q22" s="598">
        <v>0</v>
      </c>
      <c r="R22" s="598">
        <v>0</v>
      </c>
      <c r="S22" s="590">
        <v>0</v>
      </c>
      <c r="T22" s="598">
        <v>0</v>
      </c>
      <c r="U22" s="598">
        <v>0</v>
      </c>
      <c r="V22" s="598">
        <v>0</v>
      </c>
      <c r="W22" s="598">
        <v>0</v>
      </c>
      <c r="X22" s="598">
        <v>0</v>
      </c>
      <c r="Y22" s="588">
        <v>0</v>
      </c>
      <c r="Z22" s="589">
        <v>0</v>
      </c>
      <c r="AA22" s="598">
        <v>0</v>
      </c>
      <c r="AB22" s="589">
        <v>0</v>
      </c>
    </row>
    <row r="23" spans="1:28" s="359" customFormat="1" ht="39" customHeight="1">
      <c r="A23" s="1509" t="s">
        <v>25</v>
      </c>
      <c r="B23" s="1034"/>
      <c r="C23" s="598">
        <v>5.9083771199999999</v>
      </c>
      <c r="D23" s="598">
        <v>1934.5657180200001</v>
      </c>
      <c r="E23" s="598">
        <v>0</v>
      </c>
      <c r="F23" s="598">
        <v>635.76554437000004</v>
      </c>
      <c r="G23" s="598">
        <v>0</v>
      </c>
      <c r="H23" s="598">
        <v>0</v>
      </c>
      <c r="I23" s="590">
        <v>0</v>
      </c>
      <c r="J23" s="598">
        <v>1089.62510275</v>
      </c>
      <c r="K23" s="598">
        <v>0</v>
      </c>
      <c r="L23" s="590">
        <v>71.953568200000007</v>
      </c>
      <c r="M23" s="598">
        <v>0</v>
      </c>
      <c r="N23" s="590">
        <v>1156.2386411699999</v>
      </c>
      <c r="O23" s="590">
        <v>124.59361507</v>
      </c>
      <c r="P23" s="590">
        <v>0</v>
      </c>
      <c r="Q23" s="590">
        <v>207.37887990999999</v>
      </c>
      <c r="R23" s="590">
        <v>2.2024822599999996</v>
      </c>
      <c r="S23" s="590">
        <v>0</v>
      </c>
      <c r="T23" s="598">
        <v>0</v>
      </c>
      <c r="U23" s="590">
        <v>49.12927388</v>
      </c>
      <c r="V23" s="590">
        <v>985.88109603999999</v>
      </c>
      <c r="W23" s="590">
        <v>55.293551299999997</v>
      </c>
      <c r="X23" s="598">
        <v>0</v>
      </c>
      <c r="Y23" s="588">
        <v>6318.5358500900002</v>
      </c>
      <c r="Z23" s="589">
        <v>0.12987038663209352</v>
      </c>
      <c r="AA23" s="590">
        <v>29.540235589999998</v>
      </c>
      <c r="AB23" s="589">
        <v>6348.0760856799998</v>
      </c>
    </row>
    <row r="24" spans="1:28" s="359" customFormat="1" ht="39" customHeight="1">
      <c r="A24" s="1509" t="s">
        <v>26</v>
      </c>
      <c r="B24" s="1034"/>
      <c r="C24" s="587">
        <v>962.03381700000011</v>
      </c>
      <c r="D24" s="587">
        <v>30807.108151709999</v>
      </c>
      <c r="E24" s="587">
        <v>68.353715109999996</v>
      </c>
      <c r="F24" s="587">
        <v>5029.6484039667303</v>
      </c>
      <c r="G24" s="587">
        <v>2112.883658156692</v>
      </c>
      <c r="H24" s="587">
        <v>34.127636019999997</v>
      </c>
      <c r="I24" s="587">
        <v>295.31107808000007</v>
      </c>
      <c r="J24" s="587">
        <v>56969.547787668947</v>
      </c>
      <c r="K24" s="587">
        <v>697.73100541908002</v>
      </c>
      <c r="L24" s="587">
        <v>7290.2587589499999</v>
      </c>
      <c r="M24" s="587">
        <v>95.194055350000014</v>
      </c>
      <c r="N24" s="587">
        <v>10761.758705991457</v>
      </c>
      <c r="O24" s="587">
        <v>3252.5223476912042</v>
      </c>
      <c r="P24" s="587">
        <v>446.39678666000003</v>
      </c>
      <c r="Q24" s="587">
        <v>3146.3265558850399</v>
      </c>
      <c r="R24" s="587">
        <v>102.9580709</v>
      </c>
      <c r="S24" s="587">
        <v>0</v>
      </c>
      <c r="T24" s="587">
        <v>85.145806719999996</v>
      </c>
      <c r="U24" s="587">
        <v>907.24175622999985</v>
      </c>
      <c r="V24" s="587">
        <v>8967.2644548000026</v>
      </c>
      <c r="W24" s="587">
        <v>3572.5508686634903</v>
      </c>
      <c r="X24" s="587">
        <v>498.70893590000503</v>
      </c>
      <c r="Y24" s="588">
        <v>136103.07235687264</v>
      </c>
      <c r="Z24" s="589">
        <v>2.7974453335658573</v>
      </c>
      <c r="AA24" s="587">
        <v>35.424023759259995</v>
      </c>
      <c r="AB24" s="589">
        <v>136138.4963806319</v>
      </c>
    </row>
    <row r="25" spans="1:28" s="359" customFormat="1" ht="33" customHeight="1">
      <c r="A25" s="1512" t="s">
        <v>27</v>
      </c>
      <c r="B25" s="1034" t="s">
        <v>28</v>
      </c>
      <c r="C25" s="590">
        <v>568.74021660000005</v>
      </c>
      <c r="D25" s="590">
        <v>14997.785462549999</v>
      </c>
      <c r="E25" s="590">
        <v>7.2156297499999997</v>
      </c>
      <c r="F25" s="590">
        <v>2107.9249023467301</v>
      </c>
      <c r="G25" s="590">
        <v>736.06056321749986</v>
      </c>
      <c r="H25" s="590">
        <v>10.613636339999999</v>
      </c>
      <c r="I25" s="590">
        <v>237.83251006000006</v>
      </c>
      <c r="J25" s="590">
        <v>9601.3192504400031</v>
      </c>
      <c r="K25" s="591">
        <v>356.78251019907998</v>
      </c>
      <c r="L25" s="590">
        <v>2098.5558287600002</v>
      </c>
      <c r="M25" s="590">
        <v>54.944319580000013</v>
      </c>
      <c r="N25" s="590">
        <v>1721.6278047117107</v>
      </c>
      <c r="O25" s="590">
        <v>304.38103241120399</v>
      </c>
      <c r="P25" s="590">
        <v>214.84147518</v>
      </c>
      <c r="Q25" s="590">
        <v>1949.03785195504</v>
      </c>
      <c r="R25" s="590">
        <v>11.386878869999999</v>
      </c>
      <c r="S25" s="590">
        <v>0</v>
      </c>
      <c r="T25" s="590">
        <v>36.965656159999995</v>
      </c>
      <c r="U25" s="590">
        <v>442.82718815999982</v>
      </c>
      <c r="V25" s="590">
        <v>2978.6226298700008</v>
      </c>
      <c r="W25" s="590">
        <v>612.39827070000001</v>
      </c>
      <c r="X25" s="598">
        <v>270.59287899000498</v>
      </c>
      <c r="Y25" s="588">
        <v>39320.456496851279</v>
      </c>
      <c r="Z25" s="589">
        <v>0.80818768919760919</v>
      </c>
      <c r="AA25" s="590">
        <v>3.2811885929</v>
      </c>
      <c r="AB25" s="589">
        <v>39323.737685444175</v>
      </c>
    </row>
    <row r="26" spans="1:28" s="359" customFormat="1" ht="33" customHeight="1">
      <c r="A26" s="1512" t="s">
        <v>29</v>
      </c>
      <c r="B26" s="1034" t="s">
        <v>28</v>
      </c>
      <c r="C26" s="590">
        <v>150.33853603999998</v>
      </c>
      <c r="D26" s="590">
        <v>3598.0570338400003</v>
      </c>
      <c r="E26" s="590">
        <v>18.53503448</v>
      </c>
      <c r="F26" s="590">
        <v>754.53710214</v>
      </c>
      <c r="G26" s="590">
        <v>170.22034235999999</v>
      </c>
      <c r="H26" s="590">
        <v>0.70391039</v>
      </c>
      <c r="I26" s="590">
        <v>36.269271000000003</v>
      </c>
      <c r="J26" s="590">
        <v>886.33393769000008</v>
      </c>
      <c r="K26" s="591">
        <v>37.933198709999999</v>
      </c>
      <c r="L26" s="590">
        <v>181.96342774000001</v>
      </c>
      <c r="M26" s="590">
        <v>16.226418769999999</v>
      </c>
      <c r="N26" s="590">
        <v>956.9667555499999</v>
      </c>
      <c r="O26" s="590">
        <v>1212.94499505</v>
      </c>
      <c r="P26" s="590">
        <v>56.833580210000001</v>
      </c>
      <c r="Q26" s="590">
        <v>104.56538101000001</v>
      </c>
      <c r="R26" s="590">
        <v>12.47636365</v>
      </c>
      <c r="S26" s="590">
        <v>0</v>
      </c>
      <c r="T26" s="590">
        <v>11.558204</v>
      </c>
      <c r="U26" s="590">
        <v>129.90185099999999</v>
      </c>
      <c r="V26" s="590">
        <v>1374.933548</v>
      </c>
      <c r="W26" s="590">
        <v>127.115067</v>
      </c>
      <c r="X26" s="598">
        <v>18.160740329999999</v>
      </c>
      <c r="Y26" s="588">
        <v>9856.5746989600029</v>
      </c>
      <c r="Z26" s="589">
        <v>0.20259078960576174</v>
      </c>
      <c r="AA26" s="590">
        <v>17.180397239999998</v>
      </c>
      <c r="AB26" s="589">
        <v>9873.7550962000023</v>
      </c>
    </row>
    <row r="27" spans="1:28" s="359" customFormat="1" ht="33" customHeight="1">
      <c r="A27" s="1512" t="s">
        <v>30</v>
      </c>
      <c r="B27" s="1034" t="s">
        <v>31</v>
      </c>
      <c r="C27" s="590">
        <v>242.95506436000002</v>
      </c>
      <c r="D27" s="590">
        <v>12211.265655319999</v>
      </c>
      <c r="E27" s="590">
        <v>42.603050880000005</v>
      </c>
      <c r="F27" s="590">
        <v>2167.1863994800001</v>
      </c>
      <c r="G27" s="590">
        <v>1206.6027525791919</v>
      </c>
      <c r="H27" s="590">
        <v>22.810089290000001</v>
      </c>
      <c r="I27" s="590">
        <v>21.209297020000001</v>
      </c>
      <c r="J27" s="590">
        <v>46481.894599538944</v>
      </c>
      <c r="K27" s="591">
        <v>303.01529650999998</v>
      </c>
      <c r="L27" s="590">
        <v>5009.7395024500001</v>
      </c>
      <c r="M27" s="590">
        <v>24.023316999999999</v>
      </c>
      <c r="N27" s="590">
        <v>8083.1641457297455</v>
      </c>
      <c r="O27" s="590">
        <v>1735.1963202300001</v>
      </c>
      <c r="P27" s="590">
        <v>174.72173127000002</v>
      </c>
      <c r="Q27" s="590">
        <v>1092.7233229200001</v>
      </c>
      <c r="R27" s="590">
        <v>79.094828379999996</v>
      </c>
      <c r="S27" s="590">
        <v>0</v>
      </c>
      <c r="T27" s="590">
        <v>36.621946560000005</v>
      </c>
      <c r="U27" s="590">
        <v>334.51271707000001</v>
      </c>
      <c r="V27" s="590">
        <v>4613.7082769300005</v>
      </c>
      <c r="W27" s="590">
        <v>2833.0375309634901</v>
      </c>
      <c r="X27" s="598">
        <v>209.95531658000002</v>
      </c>
      <c r="Y27" s="588">
        <v>86926.041161061366</v>
      </c>
      <c r="Z27" s="589">
        <v>1.7866668547624864</v>
      </c>
      <c r="AA27" s="590">
        <v>14.96243792636</v>
      </c>
      <c r="AB27" s="589">
        <v>86941.003598987721</v>
      </c>
    </row>
    <row r="28" spans="1:28" s="359" customFormat="1" ht="39" customHeight="1">
      <c r="A28" s="1499" t="s">
        <v>32</v>
      </c>
      <c r="B28" s="1034" t="s">
        <v>33</v>
      </c>
      <c r="C28" s="587">
        <v>0</v>
      </c>
      <c r="D28" s="587">
        <v>9205.2675246747604</v>
      </c>
      <c r="E28" s="587">
        <v>0</v>
      </c>
      <c r="F28" s="587">
        <v>176.41592172</v>
      </c>
      <c r="G28" s="587">
        <v>75.97267604000001</v>
      </c>
      <c r="H28" s="587">
        <v>0</v>
      </c>
      <c r="I28" s="587">
        <v>0</v>
      </c>
      <c r="J28" s="587">
        <v>1023.9084862108002</v>
      </c>
      <c r="K28" s="587">
        <v>0</v>
      </c>
      <c r="L28" s="587">
        <v>529.55033332999994</v>
      </c>
      <c r="M28" s="587">
        <v>0</v>
      </c>
      <c r="N28" s="587">
        <v>348.22310919840004</v>
      </c>
      <c r="O28" s="587">
        <v>156.36646471</v>
      </c>
      <c r="P28" s="587">
        <v>0</v>
      </c>
      <c r="Q28" s="587">
        <v>0</v>
      </c>
      <c r="R28" s="587">
        <v>0</v>
      </c>
      <c r="S28" s="590">
        <v>0</v>
      </c>
      <c r="T28" s="587">
        <v>0</v>
      </c>
      <c r="U28" s="587">
        <v>184.65229665999999</v>
      </c>
      <c r="V28" s="587">
        <v>344.22661538</v>
      </c>
      <c r="W28" s="587">
        <v>187.99284716999998</v>
      </c>
      <c r="X28" s="598">
        <v>0</v>
      </c>
      <c r="Y28" s="588">
        <v>12232.576275093959</v>
      </c>
      <c r="Z28" s="589">
        <v>0.25142682546153444</v>
      </c>
      <c r="AA28" s="598">
        <v>0</v>
      </c>
      <c r="AB28" s="589">
        <v>12232.576275093959</v>
      </c>
    </row>
    <row r="29" spans="1:28" s="359" customFormat="1" ht="39" customHeight="1">
      <c r="A29" s="1499" t="s">
        <v>879</v>
      </c>
      <c r="B29" s="1034"/>
      <c r="C29" s="587">
        <v>0</v>
      </c>
      <c r="D29" s="587">
        <v>0</v>
      </c>
      <c r="E29" s="587">
        <v>0</v>
      </c>
      <c r="F29" s="587">
        <v>0</v>
      </c>
      <c r="G29" s="587">
        <v>0</v>
      </c>
      <c r="H29" s="587">
        <v>0</v>
      </c>
      <c r="I29" s="587">
        <v>0</v>
      </c>
      <c r="J29" s="587">
        <v>0</v>
      </c>
      <c r="K29" s="587">
        <v>0</v>
      </c>
      <c r="L29" s="587">
        <v>0</v>
      </c>
      <c r="M29" s="587">
        <v>0</v>
      </c>
      <c r="N29" s="587">
        <v>0</v>
      </c>
      <c r="O29" s="587">
        <v>0</v>
      </c>
      <c r="P29" s="587">
        <v>0</v>
      </c>
      <c r="Q29" s="587">
        <v>0</v>
      </c>
      <c r="R29" s="587">
        <v>0</v>
      </c>
      <c r="S29" s="590">
        <v>0</v>
      </c>
      <c r="T29" s="587">
        <v>0</v>
      </c>
      <c r="U29" s="587">
        <v>0</v>
      </c>
      <c r="V29" s="587">
        <v>0</v>
      </c>
      <c r="W29" s="587">
        <v>0</v>
      </c>
      <c r="X29" s="598">
        <v>0</v>
      </c>
      <c r="Y29" s="588">
        <v>0</v>
      </c>
      <c r="Z29" s="589">
        <v>0</v>
      </c>
      <c r="AA29" s="598">
        <v>0</v>
      </c>
      <c r="AB29" s="589">
        <v>0</v>
      </c>
    </row>
    <row r="30" spans="1:28" s="359" customFormat="1" ht="39" customHeight="1">
      <c r="A30" s="1499" t="s">
        <v>880</v>
      </c>
      <c r="B30" s="1037"/>
      <c r="C30" s="587">
        <v>0</v>
      </c>
      <c r="D30" s="587">
        <v>661.08475772000008</v>
      </c>
      <c r="E30" s="587">
        <v>0</v>
      </c>
      <c r="F30" s="587">
        <v>0</v>
      </c>
      <c r="G30" s="587">
        <v>0</v>
      </c>
      <c r="H30" s="587">
        <v>0</v>
      </c>
      <c r="I30" s="587">
        <v>0</v>
      </c>
      <c r="J30" s="587">
        <v>0</v>
      </c>
      <c r="K30" s="587">
        <v>0</v>
      </c>
      <c r="L30" s="587">
        <v>0</v>
      </c>
      <c r="M30" s="587">
        <v>0</v>
      </c>
      <c r="N30" s="587">
        <v>0</v>
      </c>
      <c r="O30" s="587">
        <v>0</v>
      </c>
      <c r="P30" s="587">
        <v>0</v>
      </c>
      <c r="Q30" s="587">
        <v>0</v>
      </c>
      <c r="R30" s="587">
        <v>0</v>
      </c>
      <c r="S30" s="590">
        <v>0</v>
      </c>
      <c r="T30" s="587">
        <v>0</v>
      </c>
      <c r="U30" s="587">
        <v>0</v>
      </c>
      <c r="V30" s="587">
        <v>0</v>
      </c>
      <c r="W30" s="587">
        <v>0</v>
      </c>
      <c r="X30" s="598">
        <v>0</v>
      </c>
      <c r="Y30" s="588">
        <v>661.08475772000008</v>
      </c>
      <c r="Z30" s="589">
        <v>1.3587852489664574E-2</v>
      </c>
      <c r="AA30" s="598">
        <v>0</v>
      </c>
      <c r="AB30" s="588">
        <v>661.08475772000008</v>
      </c>
    </row>
    <row r="31" spans="1:28" s="359" customFormat="1" ht="39" customHeight="1">
      <c r="A31" s="1501" t="s">
        <v>967</v>
      </c>
      <c r="B31" s="1518"/>
      <c r="C31" s="1519">
        <v>15519.06770667716</v>
      </c>
      <c r="D31" s="1519">
        <v>879252.54730108241</v>
      </c>
      <c r="E31" s="1519">
        <v>5893.2373550631364</v>
      </c>
      <c r="F31" s="1519">
        <v>198442.3842776278</v>
      </c>
      <c r="G31" s="1519">
        <v>330608.16405422281</v>
      </c>
      <c r="H31" s="1519">
        <v>224.15178025</v>
      </c>
      <c r="I31" s="1519">
        <v>26589.907639530004</v>
      </c>
      <c r="J31" s="1519">
        <v>1089168.9194934468</v>
      </c>
      <c r="K31" s="1519">
        <v>20752.962391532841</v>
      </c>
      <c r="L31" s="1519">
        <v>318067.85861289996</v>
      </c>
      <c r="M31" s="1519">
        <v>4094.0950177286704</v>
      </c>
      <c r="N31" s="1519">
        <v>551486.96141669725</v>
      </c>
      <c r="O31" s="1519">
        <v>80618.572852488884</v>
      </c>
      <c r="P31" s="1519">
        <v>11956.561107098756</v>
      </c>
      <c r="Q31" s="1519">
        <v>122422.13444899503</v>
      </c>
      <c r="R31" s="1519">
        <v>1738.5556327899997</v>
      </c>
      <c r="S31" s="1519">
        <v>0</v>
      </c>
      <c r="T31" s="1519">
        <v>6184.8288422799988</v>
      </c>
      <c r="U31" s="1519">
        <v>46764.726677340004</v>
      </c>
      <c r="V31" s="1519">
        <v>471411.36494903167</v>
      </c>
      <c r="W31" s="1519">
        <v>37343.754874963495</v>
      </c>
      <c r="X31" s="1519">
        <v>14526.861526340004</v>
      </c>
      <c r="Y31" s="1520">
        <v>4233067.6179580875</v>
      </c>
      <c r="Z31" s="1521">
        <v>87.005936379419495</v>
      </c>
      <c r="AA31" s="1519">
        <v>1343.1269576241216</v>
      </c>
      <c r="AB31" s="1520">
        <v>4234410.7449157117</v>
      </c>
    </row>
    <row r="32" spans="1:28" s="359" customFormat="1" ht="39" customHeight="1">
      <c r="A32" s="1500" t="s">
        <v>36</v>
      </c>
      <c r="B32" s="1038"/>
      <c r="C32" s="587"/>
      <c r="D32" s="587"/>
      <c r="E32" s="587"/>
      <c r="F32" s="587"/>
      <c r="G32" s="587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98"/>
      <c r="Y32" s="588"/>
      <c r="Z32" s="594"/>
      <c r="AA32" s="590"/>
      <c r="AB32" s="594"/>
    </row>
    <row r="33" spans="1:28" s="359" customFormat="1" ht="39" customHeight="1">
      <c r="A33" s="1509" t="s">
        <v>37</v>
      </c>
      <c r="B33" s="1038"/>
      <c r="C33" s="587">
        <v>1390.25</v>
      </c>
      <c r="D33" s="587">
        <v>0</v>
      </c>
      <c r="E33" s="587">
        <v>1900</v>
      </c>
      <c r="F33" s="587">
        <v>2950</v>
      </c>
      <c r="G33" s="587">
        <v>1707.566</v>
      </c>
      <c r="H33" s="587">
        <v>500</v>
      </c>
      <c r="I33" s="587">
        <v>1867.8372999999999</v>
      </c>
      <c r="J33" s="587">
        <v>60127.203419999998</v>
      </c>
      <c r="K33" s="587">
        <v>3777</v>
      </c>
      <c r="L33" s="587">
        <v>1355</v>
      </c>
      <c r="M33" s="587">
        <v>3240</v>
      </c>
      <c r="N33" s="587">
        <v>1000</v>
      </c>
      <c r="O33" s="587">
        <v>2360</v>
      </c>
      <c r="P33" s="587">
        <v>5684.375</v>
      </c>
      <c r="Q33" s="587">
        <v>20209.935239279999</v>
      </c>
      <c r="R33" s="587">
        <v>1073.0626999999999</v>
      </c>
      <c r="S33" s="587">
        <v>0</v>
      </c>
      <c r="T33" s="587">
        <v>1000</v>
      </c>
      <c r="U33" s="587">
        <v>2200</v>
      </c>
      <c r="V33" s="587">
        <v>10600</v>
      </c>
      <c r="W33" s="587">
        <v>2282.6250300000002</v>
      </c>
      <c r="X33" s="587">
        <v>3200</v>
      </c>
      <c r="Y33" s="588">
        <v>128424.85468927999</v>
      </c>
      <c r="Z33" s="589">
        <v>2.6396282188427644</v>
      </c>
      <c r="AA33" s="587">
        <v>600</v>
      </c>
      <c r="AB33" s="594">
        <v>129024.85468927999</v>
      </c>
    </row>
    <row r="34" spans="1:28" s="359" customFormat="1" ht="33" customHeight="1">
      <c r="A34" s="1510" t="s">
        <v>38</v>
      </c>
      <c r="B34" s="1034" t="s">
        <v>39</v>
      </c>
      <c r="C34" s="587">
        <v>1390.25</v>
      </c>
      <c r="D34" s="587">
        <v>0</v>
      </c>
      <c r="E34" s="587">
        <v>1900</v>
      </c>
      <c r="F34" s="587">
        <v>2950</v>
      </c>
      <c r="G34" s="587">
        <v>1707.566</v>
      </c>
      <c r="H34" s="587">
        <v>500</v>
      </c>
      <c r="I34" s="587">
        <v>1867.8372999999999</v>
      </c>
      <c r="J34" s="587">
        <v>60127.203419999998</v>
      </c>
      <c r="K34" s="587">
        <v>3777</v>
      </c>
      <c r="L34" s="587">
        <v>1355</v>
      </c>
      <c r="M34" s="587">
        <v>3240</v>
      </c>
      <c r="N34" s="587">
        <v>1000</v>
      </c>
      <c r="O34" s="587">
        <v>2360</v>
      </c>
      <c r="P34" s="587">
        <v>5684.375</v>
      </c>
      <c r="Q34" s="587">
        <v>20209.935239279999</v>
      </c>
      <c r="R34" s="587">
        <v>1073.0626999999999</v>
      </c>
      <c r="S34" s="590">
        <v>0</v>
      </c>
      <c r="T34" s="587">
        <v>1000</v>
      </c>
      <c r="U34" s="587">
        <v>2200</v>
      </c>
      <c r="V34" s="587">
        <v>10600</v>
      </c>
      <c r="W34" s="587">
        <v>2282.6250300000002</v>
      </c>
      <c r="X34" s="598">
        <v>3200</v>
      </c>
      <c r="Y34" s="588">
        <v>128424.85468927999</v>
      </c>
      <c r="Z34" s="589"/>
      <c r="AA34" s="590">
        <v>600</v>
      </c>
      <c r="AB34" s="589">
        <v>129024.85468927999</v>
      </c>
    </row>
    <row r="35" spans="1:28" s="359" customFormat="1" ht="33" customHeight="1">
      <c r="A35" s="1510" t="s">
        <v>40</v>
      </c>
      <c r="B35" s="1034" t="s">
        <v>39</v>
      </c>
      <c r="C35" s="598">
        <v>0</v>
      </c>
      <c r="D35" s="598">
        <v>0</v>
      </c>
      <c r="E35" s="598">
        <v>0</v>
      </c>
      <c r="F35" s="598">
        <v>0</v>
      </c>
      <c r="G35" s="598">
        <v>0</v>
      </c>
      <c r="H35" s="598">
        <v>0</v>
      </c>
      <c r="I35" s="599">
        <v>0</v>
      </c>
      <c r="J35" s="598">
        <v>0</v>
      </c>
      <c r="K35" s="598">
        <v>0</v>
      </c>
      <c r="L35" s="598">
        <v>0</v>
      </c>
      <c r="M35" s="599">
        <v>0</v>
      </c>
      <c r="N35" s="599">
        <v>0</v>
      </c>
      <c r="O35" s="599">
        <v>0</v>
      </c>
      <c r="P35" s="599">
        <v>0</v>
      </c>
      <c r="Q35" s="599">
        <v>0</v>
      </c>
      <c r="R35" s="599">
        <v>0</v>
      </c>
      <c r="S35" s="590">
        <v>0</v>
      </c>
      <c r="T35" s="598">
        <v>0</v>
      </c>
      <c r="U35" s="598">
        <v>0</v>
      </c>
      <c r="V35" s="598">
        <v>0</v>
      </c>
      <c r="W35" s="598">
        <v>0</v>
      </c>
      <c r="X35" s="598">
        <v>0</v>
      </c>
      <c r="Y35" s="588">
        <v>0</v>
      </c>
      <c r="Z35" s="589"/>
      <c r="AA35" s="598">
        <v>0</v>
      </c>
      <c r="AB35" s="589">
        <v>0</v>
      </c>
    </row>
    <row r="36" spans="1:28" s="359" customFormat="1" ht="33" customHeight="1">
      <c r="A36" s="1510" t="s">
        <v>41</v>
      </c>
      <c r="B36" s="1034" t="s">
        <v>39</v>
      </c>
      <c r="C36" s="598">
        <v>0</v>
      </c>
      <c r="D36" s="598">
        <v>0</v>
      </c>
      <c r="E36" s="598">
        <v>0</v>
      </c>
      <c r="F36" s="598">
        <v>0</v>
      </c>
      <c r="G36" s="598">
        <v>0</v>
      </c>
      <c r="H36" s="598">
        <v>0</v>
      </c>
      <c r="I36" s="599">
        <v>0</v>
      </c>
      <c r="J36" s="598">
        <v>0</v>
      </c>
      <c r="K36" s="598">
        <v>0</v>
      </c>
      <c r="L36" s="598">
        <v>0</v>
      </c>
      <c r="M36" s="599">
        <v>0</v>
      </c>
      <c r="N36" s="599">
        <v>0</v>
      </c>
      <c r="O36" s="599">
        <v>0</v>
      </c>
      <c r="P36" s="599">
        <v>0</v>
      </c>
      <c r="Q36" s="599">
        <v>0</v>
      </c>
      <c r="R36" s="599">
        <v>0</v>
      </c>
      <c r="S36" s="590">
        <v>0</v>
      </c>
      <c r="T36" s="598">
        <v>0</v>
      </c>
      <c r="U36" s="598">
        <v>0</v>
      </c>
      <c r="V36" s="598">
        <v>0</v>
      </c>
      <c r="W36" s="598">
        <v>0</v>
      </c>
      <c r="X36" s="598">
        <v>0</v>
      </c>
      <c r="Y36" s="588">
        <v>0</v>
      </c>
      <c r="Z36" s="589"/>
      <c r="AA36" s="598">
        <v>0</v>
      </c>
      <c r="AB36" s="589">
        <v>0</v>
      </c>
    </row>
    <row r="37" spans="1:28" s="359" customFormat="1" ht="57.75" customHeight="1">
      <c r="A37" s="1511" t="s">
        <v>42</v>
      </c>
      <c r="B37" s="1039"/>
      <c r="C37" s="590">
        <v>1390.25</v>
      </c>
      <c r="D37" s="598">
        <v>0</v>
      </c>
      <c r="E37" s="590">
        <v>1900</v>
      </c>
      <c r="F37" s="590">
        <v>2950</v>
      </c>
      <c r="G37" s="590">
        <v>1707.566</v>
      </c>
      <c r="H37" s="590">
        <v>500</v>
      </c>
      <c r="I37" s="590">
        <v>1867.8372999999999</v>
      </c>
      <c r="J37" s="590">
        <v>60127.203419999998</v>
      </c>
      <c r="K37" s="591">
        <v>3777</v>
      </c>
      <c r="L37" s="590">
        <v>1355</v>
      </c>
      <c r="M37" s="590">
        <v>3240</v>
      </c>
      <c r="N37" s="590">
        <v>1000</v>
      </c>
      <c r="O37" s="590">
        <v>2360</v>
      </c>
      <c r="P37" s="590">
        <v>5684.375</v>
      </c>
      <c r="Q37" s="590">
        <v>20209.935239279999</v>
      </c>
      <c r="R37" s="590">
        <v>1073.0626999999999</v>
      </c>
      <c r="S37" s="590">
        <v>0</v>
      </c>
      <c r="T37" s="590">
        <v>1000</v>
      </c>
      <c r="U37" s="590">
        <v>2200</v>
      </c>
      <c r="V37" s="590">
        <v>10600</v>
      </c>
      <c r="W37" s="590">
        <v>2282.6250300000002</v>
      </c>
      <c r="X37" s="598">
        <v>3200</v>
      </c>
      <c r="Y37" s="588">
        <v>128424.85468927999</v>
      </c>
      <c r="Z37" s="589"/>
      <c r="AA37" s="590">
        <v>600</v>
      </c>
      <c r="AB37" s="589">
        <v>129024.85468927999</v>
      </c>
    </row>
    <row r="38" spans="1:28" s="359" customFormat="1" ht="39" customHeight="1">
      <c r="A38" s="1499" t="s">
        <v>43</v>
      </c>
      <c r="B38" s="1034" t="s">
        <v>39</v>
      </c>
      <c r="C38" s="598">
        <v>0</v>
      </c>
      <c r="D38" s="598">
        <v>0</v>
      </c>
      <c r="E38" s="598">
        <v>0</v>
      </c>
      <c r="F38" s="598">
        <v>0</v>
      </c>
      <c r="G38" s="599">
        <v>0</v>
      </c>
      <c r="H38" s="599">
        <v>0</v>
      </c>
      <c r="I38" s="599">
        <v>0</v>
      </c>
      <c r="J38" s="599">
        <v>0</v>
      </c>
      <c r="K38" s="599">
        <v>0</v>
      </c>
      <c r="L38" s="598">
        <v>0</v>
      </c>
      <c r="M38" s="599">
        <v>0</v>
      </c>
      <c r="N38" s="599">
        <v>0</v>
      </c>
      <c r="O38" s="599">
        <v>0</v>
      </c>
      <c r="P38" s="599">
        <v>0</v>
      </c>
      <c r="Q38" s="599">
        <v>0</v>
      </c>
      <c r="R38" s="599">
        <v>0</v>
      </c>
      <c r="S38" s="590">
        <v>0</v>
      </c>
      <c r="T38" s="598">
        <v>0</v>
      </c>
      <c r="U38" s="598">
        <v>0</v>
      </c>
      <c r="V38" s="598">
        <v>0</v>
      </c>
      <c r="W38" s="598">
        <v>0</v>
      </c>
      <c r="X38" s="598">
        <v>0</v>
      </c>
      <c r="Y38" s="595">
        <v>0</v>
      </c>
      <c r="Z38" s="589">
        <v>0</v>
      </c>
      <c r="AA38" s="598">
        <v>0</v>
      </c>
      <c r="AB38" s="596">
        <v>0</v>
      </c>
    </row>
    <row r="39" spans="1:28" s="359" customFormat="1" ht="39" customHeight="1">
      <c r="A39" s="1504" t="s">
        <v>44</v>
      </c>
      <c r="B39" s="1034" t="s">
        <v>39</v>
      </c>
      <c r="C39" s="598">
        <v>0</v>
      </c>
      <c r="D39" s="590">
        <v>136.12630243999999</v>
      </c>
      <c r="E39" s="598">
        <v>0</v>
      </c>
      <c r="F39" s="598">
        <v>0</v>
      </c>
      <c r="G39" s="598">
        <v>0</v>
      </c>
      <c r="H39" s="599">
        <v>0</v>
      </c>
      <c r="I39" s="599">
        <v>0</v>
      </c>
      <c r="J39" s="599">
        <v>0</v>
      </c>
      <c r="K39" s="599">
        <v>0</v>
      </c>
      <c r="L39" s="598">
        <v>0</v>
      </c>
      <c r="M39" s="599">
        <v>0</v>
      </c>
      <c r="N39" s="599">
        <v>0</v>
      </c>
      <c r="O39" s="599">
        <v>0</v>
      </c>
      <c r="P39" s="599">
        <v>0</v>
      </c>
      <c r="Q39" s="599">
        <v>0</v>
      </c>
      <c r="R39" s="599">
        <v>0</v>
      </c>
      <c r="S39" s="590">
        <v>0</v>
      </c>
      <c r="T39" s="598">
        <v>0</v>
      </c>
      <c r="U39" s="598">
        <v>0</v>
      </c>
      <c r="V39" s="598">
        <v>0</v>
      </c>
      <c r="W39" s="598">
        <v>0</v>
      </c>
      <c r="X39" s="598">
        <v>0</v>
      </c>
      <c r="Y39" s="588">
        <v>136.12630243999999</v>
      </c>
      <c r="Z39" s="589">
        <v>2.7979228017560873E-3</v>
      </c>
      <c r="AA39" s="598">
        <v>0</v>
      </c>
      <c r="AB39" s="589">
        <v>136.12630243999999</v>
      </c>
    </row>
    <row r="40" spans="1:28" s="359" customFormat="1" ht="39" customHeight="1">
      <c r="A40" s="1504" t="s">
        <v>45</v>
      </c>
      <c r="B40" s="1034" t="s">
        <v>39</v>
      </c>
      <c r="C40" s="598">
        <v>0</v>
      </c>
      <c r="D40" s="598">
        <v>0</v>
      </c>
      <c r="E40" s="598">
        <v>0</v>
      </c>
      <c r="F40" s="598">
        <v>0</v>
      </c>
      <c r="G40" s="590">
        <v>3360.9933461249998</v>
      </c>
      <c r="H40" s="599">
        <v>0</v>
      </c>
      <c r="I40" s="599">
        <v>1082.78611</v>
      </c>
      <c r="J40" s="599">
        <v>0</v>
      </c>
      <c r="K40" s="599">
        <v>0</v>
      </c>
      <c r="L40" s="598">
        <v>0</v>
      </c>
      <c r="M40" s="590">
        <v>412.25767060000004</v>
      </c>
      <c r="N40" s="590">
        <v>2358.93831116</v>
      </c>
      <c r="O40" s="599">
        <v>0</v>
      </c>
      <c r="P40" s="599">
        <v>-58.798175000000001</v>
      </c>
      <c r="Q40" s="599">
        <v>0</v>
      </c>
      <c r="R40" s="599">
        <v>0</v>
      </c>
      <c r="S40" s="590">
        <v>0</v>
      </c>
      <c r="T40" s="598">
        <v>0</v>
      </c>
      <c r="U40" s="598">
        <v>0</v>
      </c>
      <c r="V40" s="590">
        <v>7293.040285</v>
      </c>
      <c r="W40" s="598">
        <v>0</v>
      </c>
      <c r="X40" s="598">
        <v>0</v>
      </c>
      <c r="Y40" s="588">
        <v>14449.217547885</v>
      </c>
      <c r="Z40" s="589">
        <v>0.29698738979985784</v>
      </c>
      <c r="AA40" s="590">
        <v>79.162824999999998</v>
      </c>
      <c r="AB40" s="589">
        <v>14528.380372885</v>
      </c>
    </row>
    <row r="41" spans="1:28" s="1355" customFormat="1" ht="39" customHeight="1">
      <c r="A41" s="1508" t="s">
        <v>917</v>
      </c>
      <c r="B41" s="1352"/>
      <c r="C41" s="675">
        <v>2049.7203847800006</v>
      </c>
      <c r="D41" s="675">
        <v>139496.11577312849</v>
      </c>
      <c r="E41" s="675">
        <v>50.80493706</v>
      </c>
      <c r="F41" s="675">
        <v>23182.501090361999</v>
      </c>
      <c r="G41" s="675">
        <v>46308.423506063402</v>
      </c>
      <c r="H41" s="675">
        <v>-3.2120203199999997</v>
      </c>
      <c r="I41" s="675">
        <v>-293.92308078000002</v>
      </c>
      <c r="J41" s="675">
        <v>104783.23402644353</v>
      </c>
      <c r="K41" s="675">
        <v>2235.7194763500001</v>
      </c>
      <c r="L41" s="675">
        <v>35201.751009669999</v>
      </c>
      <c r="M41" s="675">
        <v>886.90110262999997</v>
      </c>
      <c r="N41" s="675">
        <v>5994.3297840780751</v>
      </c>
      <c r="O41" s="675">
        <v>12377.999395209999</v>
      </c>
      <c r="P41" s="675">
        <v>768.55452932806213</v>
      </c>
      <c r="Q41" s="675">
        <v>9034.0472491799992</v>
      </c>
      <c r="R41" s="675">
        <v>0</v>
      </c>
      <c r="S41" s="675">
        <v>0</v>
      </c>
      <c r="T41" s="675">
        <v>45.947292000000004</v>
      </c>
      <c r="U41" s="675">
        <v>2605.8496940099994</v>
      </c>
      <c r="V41" s="675">
        <v>8139.4698116600011</v>
      </c>
      <c r="W41" s="675">
        <v>8139.0580132400019</v>
      </c>
      <c r="X41" s="675">
        <v>1557.6204278100015</v>
      </c>
      <c r="Y41" s="1353">
        <v>402560.91240190348</v>
      </c>
      <c r="Z41" s="1354">
        <v>8.2741860736390151</v>
      </c>
      <c r="AA41" s="675">
        <v>-104.32704542</v>
      </c>
      <c r="AB41" s="1354">
        <v>402456.58535648347</v>
      </c>
    </row>
    <row r="42" spans="1:28" s="359" customFormat="1" ht="33" customHeight="1">
      <c r="A42" s="1505" t="s">
        <v>866</v>
      </c>
      <c r="B42" s="1034"/>
      <c r="C42" s="587">
        <v>2545.4334678600003</v>
      </c>
      <c r="D42" s="590">
        <v>127661.897087782</v>
      </c>
      <c r="E42" s="587">
        <v>0</v>
      </c>
      <c r="F42" s="587">
        <v>22882.779964451998</v>
      </c>
      <c r="G42" s="587">
        <v>8645.9015326989211</v>
      </c>
      <c r="H42" s="587">
        <v>0</v>
      </c>
      <c r="I42" s="587">
        <v>242.36430895999993</v>
      </c>
      <c r="J42" s="587">
        <v>97626.14858983978</v>
      </c>
      <c r="K42" s="587">
        <v>2184.0291189499999</v>
      </c>
      <c r="L42" s="587">
        <v>35776.986344510005</v>
      </c>
      <c r="M42" s="587">
        <v>470.35727992</v>
      </c>
      <c r="N42" s="587">
        <v>578.60565066000004</v>
      </c>
      <c r="O42" s="587">
        <v>5696.8403828800001</v>
      </c>
      <c r="P42" s="587">
        <v>722.22599004985</v>
      </c>
      <c r="Q42" s="587">
        <v>10010.47096491</v>
      </c>
      <c r="R42" s="587">
        <v>0</v>
      </c>
      <c r="S42" s="587">
        <v>0</v>
      </c>
      <c r="T42" s="587">
        <v>53.073190109999999</v>
      </c>
      <c r="U42" s="587">
        <v>2242.0042537199997</v>
      </c>
      <c r="V42" s="587">
        <v>8584.6361049700008</v>
      </c>
      <c r="W42" s="587">
        <v>5799.2302898675007</v>
      </c>
      <c r="X42" s="587">
        <v>1501.8330106900014</v>
      </c>
      <c r="Y42" s="588">
        <v>333224.81753283006</v>
      </c>
      <c r="Z42" s="589">
        <v>6.8490607500123675</v>
      </c>
      <c r="AA42" s="587">
        <v>0</v>
      </c>
      <c r="AB42" s="589">
        <v>333224.81753283006</v>
      </c>
    </row>
    <row r="43" spans="1:28" s="359" customFormat="1" ht="33" customHeight="1">
      <c r="A43" s="1505" t="s">
        <v>867</v>
      </c>
      <c r="B43" s="1034"/>
      <c r="C43" s="587">
        <v>0</v>
      </c>
      <c r="D43" s="590">
        <v>-4903.0874216749999</v>
      </c>
      <c r="E43" s="587">
        <v>0</v>
      </c>
      <c r="F43" s="587">
        <v>0</v>
      </c>
      <c r="G43" s="587">
        <v>208.55854320000017</v>
      </c>
      <c r="H43" s="587">
        <v>0</v>
      </c>
      <c r="I43" s="587">
        <v>0</v>
      </c>
      <c r="J43" s="587">
        <v>7260.98523535</v>
      </c>
      <c r="K43" s="587">
        <v>0</v>
      </c>
      <c r="L43" s="587">
        <v>0</v>
      </c>
      <c r="M43" s="587">
        <v>0</v>
      </c>
      <c r="N43" s="587">
        <v>943.24721221807386</v>
      </c>
      <c r="O43" s="587">
        <v>1669.1332693699999</v>
      </c>
      <c r="P43" s="587">
        <v>0</v>
      </c>
      <c r="Q43" s="587">
        <v>0</v>
      </c>
      <c r="R43" s="587">
        <v>0</v>
      </c>
      <c r="S43" s="587">
        <v>0</v>
      </c>
      <c r="T43" s="587">
        <v>0</v>
      </c>
      <c r="U43" s="587">
        <v>-3.5391269799999998</v>
      </c>
      <c r="V43" s="587">
        <v>617.48317827000017</v>
      </c>
      <c r="W43" s="587">
        <v>2543.7914132750002</v>
      </c>
      <c r="X43" s="587">
        <v>0</v>
      </c>
      <c r="Y43" s="588">
        <v>8336.5723030280751</v>
      </c>
      <c r="Z43" s="589">
        <v>0.17134885262465305</v>
      </c>
      <c r="AA43" s="587">
        <v>0</v>
      </c>
      <c r="AB43" s="589">
        <v>8336.5723030280751</v>
      </c>
    </row>
    <row r="44" spans="1:28" s="359" customFormat="1" ht="33" customHeight="1">
      <c r="A44" s="1505" t="s">
        <v>868</v>
      </c>
      <c r="B44" s="1034"/>
      <c r="C44" s="587">
        <v>0</v>
      </c>
      <c r="D44" s="590">
        <v>0</v>
      </c>
      <c r="E44" s="587">
        <v>0</v>
      </c>
      <c r="F44" s="587">
        <v>0</v>
      </c>
      <c r="G44" s="587">
        <v>0</v>
      </c>
      <c r="H44" s="587">
        <v>0</v>
      </c>
      <c r="I44" s="587">
        <v>0</v>
      </c>
      <c r="J44" s="587">
        <v>0</v>
      </c>
      <c r="K44" s="587">
        <v>0</v>
      </c>
      <c r="L44" s="587">
        <v>0</v>
      </c>
      <c r="M44" s="587">
        <v>0</v>
      </c>
      <c r="N44" s="587">
        <v>0</v>
      </c>
      <c r="O44" s="587">
        <v>0</v>
      </c>
      <c r="P44" s="587">
        <v>0</v>
      </c>
      <c r="Q44" s="587">
        <v>0</v>
      </c>
      <c r="R44" s="587">
        <v>0</v>
      </c>
      <c r="S44" s="587">
        <v>0</v>
      </c>
      <c r="T44" s="587">
        <v>0</v>
      </c>
      <c r="U44" s="587">
        <v>0</v>
      </c>
      <c r="V44" s="587">
        <v>0</v>
      </c>
      <c r="W44" s="587">
        <v>0</v>
      </c>
      <c r="X44" s="587">
        <v>0</v>
      </c>
      <c r="Y44" s="588">
        <v>0</v>
      </c>
      <c r="Z44" s="589">
        <v>0</v>
      </c>
      <c r="AA44" s="587">
        <v>0</v>
      </c>
      <c r="AB44" s="589">
        <v>0</v>
      </c>
    </row>
    <row r="45" spans="1:28" s="359" customFormat="1" ht="33" customHeight="1">
      <c r="A45" s="1505" t="s">
        <v>869</v>
      </c>
      <c r="B45" s="1034"/>
      <c r="C45" s="587">
        <v>0</v>
      </c>
      <c r="D45" s="590">
        <v>-1162.6364270624999</v>
      </c>
      <c r="E45" s="587">
        <v>0</v>
      </c>
      <c r="F45" s="587">
        <v>0</v>
      </c>
      <c r="G45" s="587">
        <v>0</v>
      </c>
      <c r="H45" s="587">
        <v>0</v>
      </c>
      <c r="I45" s="587">
        <v>0</v>
      </c>
      <c r="J45" s="587">
        <v>0</v>
      </c>
      <c r="K45" s="587">
        <v>0</v>
      </c>
      <c r="L45" s="587">
        <v>0</v>
      </c>
      <c r="M45" s="587">
        <v>0</v>
      </c>
      <c r="N45" s="587">
        <v>0</v>
      </c>
      <c r="O45" s="587">
        <v>0</v>
      </c>
      <c r="P45" s="587">
        <v>0</v>
      </c>
      <c r="Q45" s="587">
        <v>0</v>
      </c>
      <c r="R45" s="587">
        <v>0</v>
      </c>
      <c r="S45" s="587">
        <v>0</v>
      </c>
      <c r="T45" s="587">
        <v>0</v>
      </c>
      <c r="U45" s="587">
        <v>23.625899799999999</v>
      </c>
      <c r="V45" s="587">
        <v>0</v>
      </c>
      <c r="W45" s="587">
        <v>-262.67492499999997</v>
      </c>
      <c r="X45" s="587">
        <v>0</v>
      </c>
      <c r="Y45" s="588">
        <v>-1401.6854522624999</v>
      </c>
      <c r="Z45" s="589">
        <v>-2.881006548681983E-2</v>
      </c>
      <c r="AA45" s="587">
        <v>0</v>
      </c>
      <c r="AB45" s="589">
        <v>-1401.6854522624999</v>
      </c>
    </row>
    <row r="46" spans="1:28" s="359" customFormat="1" ht="33" customHeight="1">
      <c r="A46" s="1505" t="s">
        <v>870</v>
      </c>
      <c r="B46" s="1034"/>
      <c r="C46" s="587">
        <v>0</v>
      </c>
      <c r="D46" s="590">
        <v>0</v>
      </c>
      <c r="E46" s="587">
        <v>0</v>
      </c>
      <c r="F46" s="587">
        <v>0</v>
      </c>
      <c r="G46" s="587">
        <v>0</v>
      </c>
      <c r="H46" s="587">
        <v>0</v>
      </c>
      <c r="I46" s="587">
        <v>0</v>
      </c>
      <c r="J46" s="587">
        <v>0</v>
      </c>
      <c r="K46" s="587">
        <v>0</v>
      </c>
      <c r="L46" s="587">
        <v>0</v>
      </c>
      <c r="M46" s="587">
        <v>0</v>
      </c>
      <c r="N46" s="587">
        <v>0</v>
      </c>
      <c r="O46" s="587">
        <v>0</v>
      </c>
      <c r="P46" s="587">
        <v>0</v>
      </c>
      <c r="Q46" s="587">
        <v>0</v>
      </c>
      <c r="R46" s="587">
        <v>0</v>
      </c>
      <c r="S46" s="587">
        <v>0</v>
      </c>
      <c r="T46" s="587">
        <v>0</v>
      </c>
      <c r="U46" s="587">
        <v>0</v>
      </c>
      <c r="V46" s="587">
        <v>0</v>
      </c>
      <c r="W46" s="587">
        <v>0</v>
      </c>
      <c r="X46" s="587">
        <v>0</v>
      </c>
      <c r="Y46" s="588">
        <v>0</v>
      </c>
      <c r="Z46" s="589">
        <v>0</v>
      </c>
      <c r="AA46" s="587">
        <v>0</v>
      </c>
      <c r="AB46" s="589">
        <v>0</v>
      </c>
    </row>
    <row r="47" spans="1:28" s="359" customFormat="1" ht="33" customHeight="1">
      <c r="A47" s="1505" t="s">
        <v>871</v>
      </c>
      <c r="B47" s="1034"/>
      <c r="C47" s="587">
        <v>0</v>
      </c>
      <c r="D47" s="590">
        <v>1651.6122024249999</v>
      </c>
      <c r="E47" s="587">
        <v>0</v>
      </c>
      <c r="F47" s="587">
        <v>299.72112591000001</v>
      </c>
      <c r="G47" s="587">
        <v>831.46741157332121</v>
      </c>
      <c r="H47" s="587">
        <v>0</v>
      </c>
      <c r="I47" s="587">
        <v>0</v>
      </c>
      <c r="J47" s="587">
        <v>22.485462621217501</v>
      </c>
      <c r="K47" s="587">
        <v>7.1082346200000002</v>
      </c>
      <c r="L47" s="587">
        <v>0</v>
      </c>
      <c r="M47" s="587">
        <v>416.54382270999997</v>
      </c>
      <c r="N47" s="587">
        <v>0</v>
      </c>
      <c r="O47" s="587">
        <v>5012.0257429599997</v>
      </c>
      <c r="P47" s="587">
        <v>46.328539278212098</v>
      </c>
      <c r="Q47" s="587">
        <v>19.145336180000001</v>
      </c>
      <c r="R47" s="587">
        <v>0</v>
      </c>
      <c r="S47" s="587">
        <v>0</v>
      </c>
      <c r="T47" s="587">
        <v>0</v>
      </c>
      <c r="U47" s="587">
        <v>408.98923934000004</v>
      </c>
      <c r="V47" s="587">
        <v>0</v>
      </c>
      <c r="W47" s="587">
        <v>0.99905407999999996</v>
      </c>
      <c r="X47" s="587">
        <v>55.787417120000001</v>
      </c>
      <c r="Y47" s="588">
        <v>8772.2135888177527</v>
      </c>
      <c r="Z47" s="589">
        <v>0.18030296850857289</v>
      </c>
      <c r="AA47" s="587">
        <v>-2.01166014</v>
      </c>
      <c r="AB47" s="589">
        <v>8770.2019286777522</v>
      </c>
    </row>
    <row r="48" spans="1:28" s="359" customFormat="1" ht="33" customHeight="1">
      <c r="A48" s="1505" t="s">
        <v>872</v>
      </c>
      <c r="B48" s="1034"/>
      <c r="C48" s="587">
        <v>0</v>
      </c>
      <c r="D48" s="590">
        <v>18149.415106659002</v>
      </c>
      <c r="E48" s="587">
        <v>0</v>
      </c>
      <c r="F48" s="587">
        <v>0</v>
      </c>
      <c r="G48" s="587">
        <v>2668.4936551378537</v>
      </c>
      <c r="H48" s="587">
        <v>0</v>
      </c>
      <c r="I48" s="587">
        <v>-604.62615329999994</v>
      </c>
      <c r="J48" s="587">
        <v>0</v>
      </c>
      <c r="K48" s="587">
        <v>0</v>
      </c>
      <c r="L48" s="587">
        <v>-540.11133584000004</v>
      </c>
      <c r="M48" s="587">
        <v>0</v>
      </c>
      <c r="N48" s="587">
        <v>4531.3917341200013</v>
      </c>
      <c r="O48" s="587">
        <v>0</v>
      </c>
      <c r="P48" s="587">
        <v>0</v>
      </c>
      <c r="Q48" s="587">
        <v>-1098.7980884400001</v>
      </c>
      <c r="R48" s="587">
        <v>0</v>
      </c>
      <c r="S48" s="587">
        <v>0</v>
      </c>
      <c r="T48" s="587">
        <v>-8.891944109999999</v>
      </c>
      <c r="U48" s="587">
        <v>-65.230571869999892</v>
      </c>
      <c r="V48" s="587">
        <v>975.66080618000024</v>
      </c>
      <c r="W48" s="587">
        <v>-7.7350167824999998</v>
      </c>
      <c r="X48" s="587">
        <v>0</v>
      </c>
      <c r="Y48" s="588">
        <v>23999.568191754359</v>
      </c>
      <c r="Z48" s="589">
        <v>0.49328408891152153</v>
      </c>
      <c r="AA48" s="587">
        <v>-125.88678795</v>
      </c>
      <c r="AB48" s="589">
        <v>23873.681403804359</v>
      </c>
    </row>
    <row r="49" spans="1:28" s="359" customFormat="1" ht="33" customHeight="1">
      <c r="A49" s="1505" t="s">
        <v>873</v>
      </c>
      <c r="B49" s="1034"/>
      <c r="C49" s="587">
        <v>0</v>
      </c>
      <c r="D49" s="590">
        <v>0</v>
      </c>
      <c r="E49" s="587">
        <v>0</v>
      </c>
      <c r="F49" s="587">
        <v>0</v>
      </c>
      <c r="G49" s="587">
        <v>0</v>
      </c>
      <c r="H49" s="587">
        <v>0</v>
      </c>
      <c r="I49" s="587">
        <v>0</v>
      </c>
      <c r="J49" s="587">
        <v>0</v>
      </c>
      <c r="K49" s="587">
        <v>0</v>
      </c>
      <c r="L49" s="587">
        <v>0</v>
      </c>
      <c r="M49" s="587">
        <v>0</v>
      </c>
      <c r="N49" s="587">
        <v>0</v>
      </c>
      <c r="O49" s="587">
        <v>0</v>
      </c>
      <c r="P49" s="587">
        <v>0</v>
      </c>
      <c r="Q49" s="587">
        <v>0</v>
      </c>
      <c r="R49" s="587">
        <v>0</v>
      </c>
      <c r="S49" s="587">
        <v>0</v>
      </c>
      <c r="T49" s="587">
        <v>0</v>
      </c>
      <c r="U49" s="587">
        <v>0</v>
      </c>
      <c r="V49" s="587">
        <v>0</v>
      </c>
      <c r="W49" s="587">
        <v>0</v>
      </c>
      <c r="X49" s="587">
        <v>0</v>
      </c>
      <c r="Y49" s="588">
        <v>0</v>
      </c>
      <c r="Z49" s="589">
        <v>0</v>
      </c>
      <c r="AA49" s="587">
        <v>0</v>
      </c>
      <c r="AB49" s="589">
        <v>0</v>
      </c>
    </row>
    <row r="50" spans="1:28" s="359" customFormat="1" ht="33" customHeight="1">
      <c r="A50" s="1505" t="s">
        <v>874</v>
      </c>
      <c r="B50" s="1034"/>
      <c r="C50" s="587">
        <v>-2.4795391699999998</v>
      </c>
      <c r="D50" s="590">
        <v>-1901.084775</v>
      </c>
      <c r="E50" s="587">
        <v>0</v>
      </c>
      <c r="F50" s="587">
        <v>0</v>
      </c>
      <c r="G50" s="587">
        <v>0</v>
      </c>
      <c r="H50" s="587">
        <v>0</v>
      </c>
      <c r="I50" s="587">
        <v>-5.1420066300000009</v>
      </c>
      <c r="J50" s="587">
        <v>-291.89334951000001</v>
      </c>
      <c r="K50" s="587">
        <v>0</v>
      </c>
      <c r="L50" s="587">
        <v>-35.123998999999998</v>
      </c>
      <c r="M50" s="587">
        <v>0</v>
      </c>
      <c r="N50" s="587">
        <v>-58.914812920000003</v>
      </c>
      <c r="O50" s="587">
        <v>0</v>
      </c>
      <c r="P50" s="587">
        <v>0</v>
      </c>
      <c r="Q50" s="587">
        <v>103.22903653</v>
      </c>
      <c r="R50" s="587">
        <v>0</v>
      </c>
      <c r="S50" s="587">
        <v>0</v>
      </c>
      <c r="T50" s="587">
        <v>1.766046</v>
      </c>
      <c r="U50" s="587">
        <v>0</v>
      </c>
      <c r="V50" s="587">
        <v>0</v>
      </c>
      <c r="W50" s="587">
        <v>-19.9133952</v>
      </c>
      <c r="X50" s="587">
        <v>0</v>
      </c>
      <c r="Y50" s="588">
        <v>-2209.5567948999997</v>
      </c>
      <c r="Z50" s="589">
        <v>-4.541495087586548E-2</v>
      </c>
      <c r="AA50" s="587">
        <v>0</v>
      </c>
      <c r="AB50" s="589">
        <v>-2209.5567948999997</v>
      </c>
    </row>
    <row r="51" spans="1:28" s="359" customFormat="1" ht="33" customHeight="1">
      <c r="A51" s="1505" t="s">
        <v>875</v>
      </c>
      <c r="B51" s="1034"/>
      <c r="C51" s="587">
        <v>0</v>
      </c>
      <c r="D51" s="590">
        <v>0</v>
      </c>
      <c r="E51" s="587">
        <v>50.80493706</v>
      </c>
      <c r="F51" s="587">
        <v>0</v>
      </c>
      <c r="G51" s="587">
        <v>0</v>
      </c>
      <c r="H51" s="587">
        <v>-3.2120203199999997</v>
      </c>
      <c r="I51" s="587">
        <v>0</v>
      </c>
      <c r="J51" s="587">
        <v>0</v>
      </c>
      <c r="K51" s="587">
        <v>0</v>
      </c>
      <c r="L51" s="587">
        <v>0</v>
      </c>
      <c r="M51" s="587">
        <v>0</v>
      </c>
      <c r="N51" s="587">
        <v>0</v>
      </c>
      <c r="O51" s="587">
        <v>0</v>
      </c>
      <c r="P51" s="587">
        <v>0</v>
      </c>
      <c r="Q51" s="587">
        <v>0</v>
      </c>
      <c r="R51" s="587">
        <v>0</v>
      </c>
      <c r="S51" s="587">
        <v>0</v>
      </c>
      <c r="T51" s="587">
        <v>0</v>
      </c>
      <c r="U51" s="587">
        <v>0</v>
      </c>
      <c r="V51" s="587">
        <v>0</v>
      </c>
      <c r="W51" s="587">
        <v>0</v>
      </c>
      <c r="X51" s="587">
        <v>0</v>
      </c>
      <c r="Y51" s="588">
        <v>47.59291674</v>
      </c>
      <c r="Z51" s="589">
        <v>9.7821879065302687E-4</v>
      </c>
      <c r="AA51" s="587">
        <v>0</v>
      </c>
      <c r="AB51" s="589">
        <v>47.59291674</v>
      </c>
    </row>
    <row r="52" spans="1:28" s="359" customFormat="1" ht="33" customHeight="1">
      <c r="A52" s="1505" t="s">
        <v>876</v>
      </c>
      <c r="B52" s="1034"/>
      <c r="C52" s="587">
        <v>509.08669356000001</v>
      </c>
      <c r="D52" s="590">
        <v>0</v>
      </c>
      <c r="E52" s="587">
        <v>0</v>
      </c>
      <c r="F52" s="587">
        <v>0</v>
      </c>
      <c r="G52" s="587">
        <v>0</v>
      </c>
      <c r="H52" s="587">
        <v>0</v>
      </c>
      <c r="I52" s="587">
        <v>-73.48077019000003</v>
      </c>
      <c r="J52" s="587">
        <v>0</v>
      </c>
      <c r="K52" s="587">
        <v>0</v>
      </c>
      <c r="L52" s="587">
        <v>0</v>
      </c>
      <c r="M52" s="587">
        <v>0</v>
      </c>
      <c r="N52" s="587">
        <v>0</v>
      </c>
      <c r="O52" s="587">
        <v>0</v>
      </c>
      <c r="P52" s="587">
        <v>0</v>
      </c>
      <c r="Q52" s="587">
        <v>0</v>
      </c>
      <c r="R52" s="587">
        <v>0</v>
      </c>
      <c r="S52" s="587">
        <v>0</v>
      </c>
      <c r="T52" s="587">
        <v>0</v>
      </c>
      <c r="U52" s="587">
        <v>0</v>
      </c>
      <c r="V52" s="587">
        <v>2038.3102777599997</v>
      </c>
      <c r="W52" s="587">
        <v>0</v>
      </c>
      <c r="X52" s="587">
        <v>0</v>
      </c>
      <c r="Y52" s="588">
        <v>2473.9162011299995</v>
      </c>
      <c r="Z52" s="589">
        <v>5.084856067273507E-2</v>
      </c>
      <c r="AA52" s="587">
        <v>-23.571402670000001</v>
      </c>
      <c r="AB52" s="589">
        <v>2450.3447984599993</v>
      </c>
    </row>
    <row r="53" spans="1:28" s="359" customFormat="1" ht="33" customHeight="1">
      <c r="A53" s="1505" t="s">
        <v>877</v>
      </c>
      <c r="B53" s="1034"/>
      <c r="C53" s="587">
        <v>15.853149650000001</v>
      </c>
      <c r="D53" s="590">
        <v>0</v>
      </c>
      <c r="E53" s="587">
        <v>0</v>
      </c>
      <c r="F53" s="587">
        <v>0</v>
      </c>
      <c r="G53" s="587">
        <v>33954.002363453306</v>
      </c>
      <c r="H53" s="587">
        <v>0</v>
      </c>
      <c r="I53" s="587">
        <v>0</v>
      </c>
      <c r="J53" s="587">
        <v>165.50808814253844</v>
      </c>
      <c r="K53" s="587">
        <v>44.582122779999999</v>
      </c>
      <c r="L53" s="587">
        <v>0</v>
      </c>
      <c r="M53" s="587">
        <v>0</v>
      </c>
      <c r="N53" s="587">
        <v>0</v>
      </c>
      <c r="O53" s="587">
        <v>0</v>
      </c>
      <c r="P53" s="587">
        <v>0</v>
      </c>
      <c r="Q53" s="587">
        <v>0</v>
      </c>
      <c r="R53" s="587">
        <v>0</v>
      </c>
      <c r="S53" s="587">
        <v>0</v>
      </c>
      <c r="T53" s="587">
        <v>0</v>
      </c>
      <c r="U53" s="587">
        <v>0</v>
      </c>
      <c r="V53" s="587">
        <v>0</v>
      </c>
      <c r="W53" s="587">
        <v>85.360592999999994</v>
      </c>
      <c r="X53" s="587">
        <v>0</v>
      </c>
      <c r="Y53" s="588">
        <v>34265.306317025839</v>
      </c>
      <c r="Z53" s="589">
        <v>0.70428477182666871</v>
      </c>
      <c r="AA53" s="587">
        <v>0</v>
      </c>
      <c r="AB53" s="589">
        <v>34265.306317025839</v>
      </c>
    </row>
    <row r="54" spans="1:28" s="359" customFormat="1" ht="39" customHeight="1">
      <c r="A54" s="1504" t="s">
        <v>54</v>
      </c>
      <c r="B54" s="1040"/>
      <c r="C54" s="1344">
        <v>-1488.15352031938</v>
      </c>
      <c r="D54" s="1344">
        <v>-20135.589444000998</v>
      </c>
      <c r="E54" s="1344">
        <v>-1510.03022240938</v>
      </c>
      <c r="F54" s="675">
        <v>4108.6026699219501</v>
      </c>
      <c r="G54" s="1344">
        <v>-8116.1050851261944</v>
      </c>
      <c r="H54" s="1344">
        <v>-102.96598854999999</v>
      </c>
      <c r="I54" s="1344">
        <v>-268.65125646000217</v>
      </c>
      <c r="J54" s="1344">
        <v>-31487.539628594863</v>
      </c>
      <c r="K54" s="1344">
        <v>-3407.24097489</v>
      </c>
      <c r="L54" s="1344">
        <v>-9140.20586043</v>
      </c>
      <c r="M54" s="1344">
        <v>-3811.6377790762454</v>
      </c>
      <c r="N54" s="587">
        <v>95561.098204480659</v>
      </c>
      <c r="O54" s="587">
        <v>9277.7472399199996</v>
      </c>
      <c r="P54" s="1344">
        <v>-4141.0874777998197</v>
      </c>
      <c r="Q54" s="587">
        <v>652.38212739999994</v>
      </c>
      <c r="R54" s="1344">
        <v>-270.04156056000005</v>
      </c>
      <c r="S54" s="587">
        <v>0</v>
      </c>
      <c r="T54" s="1344">
        <v>-157.83775571999999</v>
      </c>
      <c r="U54" s="587">
        <v>3626.7956497900104</v>
      </c>
      <c r="V54" s="587">
        <v>67154.025428430003</v>
      </c>
      <c r="W54" s="1344">
        <v>-7298.1810906784794</v>
      </c>
      <c r="X54" s="1344">
        <v>-2421.1269571000003</v>
      </c>
      <c r="Y54" s="588">
        <v>86624.256718227247</v>
      </c>
      <c r="Z54" s="589">
        <v>1.7804640154971432</v>
      </c>
      <c r="AA54" s="587">
        <v>631.855297341653</v>
      </c>
      <c r="AB54" s="589">
        <v>87256.112015568899</v>
      </c>
    </row>
    <row r="55" spans="1:28" s="359" customFormat="1" ht="33" customHeight="1">
      <c r="A55" s="1505" t="s">
        <v>55</v>
      </c>
      <c r="B55" s="1034" t="s">
        <v>39</v>
      </c>
      <c r="C55" s="1494">
        <v>0</v>
      </c>
      <c r="D55" s="1496">
        <v>0</v>
      </c>
      <c r="E55" s="1496">
        <v>0</v>
      </c>
      <c r="F55" s="1496">
        <v>247.21442056000001</v>
      </c>
      <c r="G55" s="1496">
        <v>570.79999999999995</v>
      </c>
      <c r="H55" s="1496">
        <v>2.1983697700000002</v>
      </c>
      <c r="I55" s="1496">
        <v>200.56722181000001</v>
      </c>
      <c r="J55" s="1496">
        <v>684.66815994000001</v>
      </c>
      <c r="K55" s="1496">
        <v>0</v>
      </c>
      <c r="L55" s="1496">
        <v>135.5</v>
      </c>
      <c r="M55" s="1494">
        <v>1.52630449</v>
      </c>
      <c r="N55" s="1494">
        <v>384.50403148999999</v>
      </c>
      <c r="O55" s="1494">
        <v>237.74266234000001</v>
      </c>
      <c r="P55" s="1494">
        <v>0</v>
      </c>
      <c r="Q55" s="1494">
        <v>463.27499512999998</v>
      </c>
      <c r="R55" s="1494">
        <v>9.5115275399999994</v>
      </c>
      <c r="S55" s="1494"/>
      <c r="T55" s="1494">
        <v>17.784396670000003</v>
      </c>
      <c r="U55" s="1494">
        <v>227.71496200000001</v>
      </c>
      <c r="V55" s="1494">
        <v>1060</v>
      </c>
      <c r="W55" s="1494">
        <v>159.22</v>
      </c>
      <c r="X55" s="1494">
        <v>2.68</v>
      </c>
      <c r="Y55" s="588">
        <v>4404.9070517400005</v>
      </c>
      <c r="Z55" s="589">
        <v>9.0537902365428621E-2</v>
      </c>
      <c r="AA55" s="590">
        <v>60</v>
      </c>
      <c r="AB55" s="589">
        <v>4464.9070517400005</v>
      </c>
    </row>
    <row r="56" spans="1:28" s="359" customFormat="1" ht="33" customHeight="1">
      <c r="A56" s="1505" t="s">
        <v>56</v>
      </c>
      <c r="B56" s="1034" t="s">
        <v>39</v>
      </c>
      <c r="C56" s="1497">
        <v>-1488.15352031938</v>
      </c>
      <c r="D56" s="1497">
        <v>-20135.589444000998</v>
      </c>
      <c r="E56" s="1497">
        <v>-1510.03022240938</v>
      </c>
      <c r="F56" s="1496">
        <v>3861.3882493619499</v>
      </c>
      <c r="G56" s="1497">
        <v>-8686.9050851261945</v>
      </c>
      <c r="H56" s="1497">
        <v>-105.16435831999999</v>
      </c>
      <c r="I56" s="1497">
        <v>-469.21847827000215</v>
      </c>
      <c r="J56" s="1497">
        <v>-32172.207788534863</v>
      </c>
      <c r="K56" s="1498">
        <v>-3407.24097489</v>
      </c>
      <c r="L56" s="1497">
        <v>-9275.70586043</v>
      </c>
      <c r="M56" s="1497">
        <v>-3813.1640835662452</v>
      </c>
      <c r="N56" s="1494">
        <v>95176.594172990663</v>
      </c>
      <c r="O56" s="1494">
        <v>9040.004577579999</v>
      </c>
      <c r="P56" s="1497">
        <v>-4141.0874777998197</v>
      </c>
      <c r="Q56" s="1494">
        <v>189.10713227000002</v>
      </c>
      <c r="R56" s="1497">
        <v>-279.55308810000002</v>
      </c>
      <c r="S56" s="1494"/>
      <c r="T56" s="1497">
        <v>-175.62215239</v>
      </c>
      <c r="U56" s="1494">
        <v>3399.0806877900104</v>
      </c>
      <c r="V56" s="1494">
        <v>66094.025428430003</v>
      </c>
      <c r="W56" s="1497">
        <v>-7457.4010906784797</v>
      </c>
      <c r="X56" s="1497">
        <v>-2423.8069571000001</v>
      </c>
      <c r="Y56" s="588">
        <v>82219.349666487265</v>
      </c>
      <c r="Z56" s="589">
        <v>1.6899261131317147</v>
      </c>
      <c r="AA56" s="590">
        <v>571.855297341653</v>
      </c>
      <c r="AB56" s="589">
        <v>82791.204963828917</v>
      </c>
    </row>
    <row r="57" spans="1:28" s="359" customFormat="1" ht="39" customHeight="1">
      <c r="A57" s="1504" t="s">
        <v>57</v>
      </c>
      <c r="B57" s="1034" t="s">
        <v>39</v>
      </c>
      <c r="C57" s="1494">
        <v>0</v>
      </c>
      <c r="D57" s="1494">
        <v>0</v>
      </c>
      <c r="E57" s="1494">
        <v>0</v>
      </c>
      <c r="F57" s="1494">
        <v>0</v>
      </c>
      <c r="G57" s="1494">
        <v>0</v>
      </c>
      <c r="H57" s="1494">
        <v>0</v>
      </c>
      <c r="I57" s="1494">
        <v>0</v>
      </c>
      <c r="J57" s="1494">
        <v>0</v>
      </c>
      <c r="K57" s="1494">
        <v>0</v>
      </c>
      <c r="L57" s="1494">
        <v>0</v>
      </c>
      <c r="M57" s="1494">
        <v>0</v>
      </c>
      <c r="N57" s="1494">
        <v>0</v>
      </c>
      <c r="O57" s="1494">
        <v>0</v>
      </c>
      <c r="P57" s="1494">
        <v>0</v>
      </c>
      <c r="Q57" s="1494">
        <v>0</v>
      </c>
      <c r="R57" s="1494">
        <v>0</v>
      </c>
      <c r="S57" s="1494">
        <v>0</v>
      </c>
      <c r="T57" s="1494">
        <v>0</v>
      </c>
      <c r="U57" s="1494">
        <v>0</v>
      </c>
      <c r="V57" s="1494">
        <v>0</v>
      </c>
      <c r="W57" s="1494">
        <v>0</v>
      </c>
      <c r="X57" s="1494">
        <v>0</v>
      </c>
      <c r="Y57" s="588">
        <v>0</v>
      </c>
      <c r="Z57" s="589">
        <v>0</v>
      </c>
      <c r="AA57" s="598"/>
      <c r="AB57" s="589">
        <v>0</v>
      </c>
    </row>
    <row r="58" spans="1:28" s="1345" customFormat="1" ht="39" customHeight="1">
      <c r="A58" s="1507" t="s">
        <v>58</v>
      </c>
      <c r="B58" s="1514"/>
      <c r="C58" s="1515">
        <v>1951.8168644606205</v>
      </c>
      <c r="D58" s="1515">
        <v>119496.6526315675</v>
      </c>
      <c r="E58" s="1515">
        <v>440.7747146506199</v>
      </c>
      <c r="F58" s="1515">
        <v>30241.10376028395</v>
      </c>
      <c r="G58" s="1515">
        <v>43260.877767062208</v>
      </c>
      <c r="H58" s="1515">
        <v>393.82199113000001</v>
      </c>
      <c r="I58" s="1515">
        <v>2388.0490727599981</v>
      </c>
      <c r="J58" s="1515">
        <v>133422.89781784869</v>
      </c>
      <c r="K58" s="1515">
        <v>2605.4785014600002</v>
      </c>
      <c r="L58" s="1515">
        <v>27416.545149239999</v>
      </c>
      <c r="M58" s="1515">
        <v>727.52099415375415</v>
      </c>
      <c r="N58" s="1515">
        <v>104914.36629971873</v>
      </c>
      <c r="O58" s="1515">
        <v>24015.746635129999</v>
      </c>
      <c r="P58" s="1515">
        <v>2253.0438765282424</v>
      </c>
      <c r="Q58" s="1515">
        <v>29896.364615859999</v>
      </c>
      <c r="R58" s="1515">
        <v>803.02113943999984</v>
      </c>
      <c r="S58" s="1515">
        <v>0</v>
      </c>
      <c r="T58" s="1515">
        <v>888.10953628000004</v>
      </c>
      <c r="U58" s="1515">
        <v>8432.6453438000099</v>
      </c>
      <c r="V58" s="1515">
        <v>93186.535525090003</v>
      </c>
      <c r="W58" s="1515">
        <v>3123.5019525615226</v>
      </c>
      <c r="X58" s="1515">
        <v>2336.493470710001</v>
      </c>
      <c r="Y58" s="1515">
        <v>632195.36765973596</v>
      </c>
      <c r="Z58" s="1516">
        <v>12.99406362058054</v>
      </c>
      <c r="AA58" s="1515">
        <v>1206.6910769216529</v>
      </c>
      <c r="AB58" s="1515">
        <v>633402.05873665761</v>
      </c>
    </row>
    <row r="59" spans="1:28" s="1345" customFormat="1" ht="39" customHeight="1">
      <c r="A59" s="1507" t="s">
        <v>59</v>
      </c>
      <c r="B59" s="1514"/>
      <c r="C59" s="1515">
        <v>17470.88457113778</v>
      </c>
      <c r="D59" s="1515">
        <v>998749.19993264996</v>
      </c>
      <c r="E59" s="1515">
        <v>6334.0120697137563</v>
      </c>
      <c r="F59" s="1515">
        <v>228683.48803791177</v>
      </c>
      <c r="G59" s="1515">
        <v>373869.04182128503</v>
      </c>
      <c r="H59" s="1515">
        <v>617.97377138000002</v>
      </c>
      <c r="I59" s="1515">
        <v>28977.956712290001</v>
      </c>
      <c r="J59" s="1515">
        <v>1222591.8173112955</v>
      </c>
      <c r="K59" s="1515">
        <v>23358.44089299284</v>
      </c>
      <c r="L59" s="1515">
        <v>345484.40376213996</v>
      </c>
      <c r="M59" s="1515">
        <v>4821.6160118824246</v>
      </c>
      <c r="N59" s="1515">
        <v>656401.32771641598</v>
      </c>
      <c r="O59" s="1515">
        <v>104634.31948761888</v>
      </c>
      <c r="P59" s="1515">
        <v>14209.604983626999</v>
      </c>
      <c r="Q59" s="1515">
        <v>152318.49906485502</v>
      </c>
      <c r="R59" s="1515">
        <v>2541.5767722299997</v>
      </c>
      <c r="S59" s="1515">
        <v>0</v>
      </c>
      <c r="T59" s="1515">
        <v>7072.9383785599985</v>
      </c>
      <c r="U59" s="1515">
        <v>55197.372021140014</v>
      </c>
      <c r="V59" s="1515">
        <v>564597.90047412168</v>
      </c>
      <c r="W59" s="1515">
        <v>40467.256827525016</v>
      </c>
      <c r="X59" s="1515">
        <v>16863.354997050006</v>
      </c>
      <c r="Y59" s="1515">
        <v>4865262.9856178211</v>
      </c>
      <c r="Z59" s="1515">
        <v>100</v>
      </c>
      <c r="AA59" s="1517">
        <v>2549.8180345457745</v>
      </c>
      <c r="AB59" s="1515">
        <v>4867812.8036523666</v>
      </c>
    </row>
    <row r="60" spans="1:28" s="1042" customFormat="1" ht="39" customHeight="1">
      <c r="A60" s="1506" t="s">
        <v>60</v>
      </c>
      <c r="B60" s="1041"/>
      <c r="C60" s="1494"/>
      <c r="D60" s="1494"/>
      <c r="E60" s="1494"/>
      <c r="F60" s="1494"/>
      <c r="G60" s="1494"/>
      <c r="H60" s="1494"/>
      <c r="I60" s="1494"/>
      <c r="J60" s="1494"/>
      <c r="K60" s="1495"/>
      <c r="L60" s="1494"/>
      <c r="M60" s="1494"/>
      <c r="N60" s="1494"/>
      <c r="O60" s="1494"/>
      <c r="P60" s="1494"/>
      <c r="Q60" s="1494"/>
      <c r="R60" s="1494"/>
      <c r="S60" s="1494"/>
      <c r="T60" s="1494"/>
      <c r="U60" s="1494"/>
      <c r="V60" s="1494"/>
      <c r="W60" s="1494"/>
      <c r="X60" s="1494"/>
      <c r="Y60" s="588">
        <v>0</v>
      </c>
      <c r="Z60" s="597"/>
      <c r="AA60" s="590"/>
      <c r="AB60" s="597">
        <v>0</v>
      </c>
    </row>
    <row r="61" spans="1:28" s="359" customFormat="1" ht="39" customHeight="1">
      <c r="A61" s="1502" t="s">
        <v>61</v>
      </c>
      <c r="B61" s="1034" t="s">
        <v>62</v>
      </c>
      <c r="C61" s="1494">
        <v>0</v>
      </c>
      <c r="D61" s="1494">
        <v>0</v>
      </c>
      <c r="E61" s="1494">
        <v>0</v>
      </c>
      <c r="F61" s="1494">
        <v>0</v>
      </c>
      <c r="G61" s="1494">
        <v>0</v>
      </c>
      <c r="H61" s="1494">
        <v>0</v>
      </c>
      <c r="I61" s="1494">
        <v>0</v>
      </c>
      <c r="J61" s="1494">
        <v>0</v>
      </c>
      <c r="K61" s="1494">
        <v>0</v>
      </c>
      <c r="L61" s="1494">
        <v>0</v>
      </c>
      <c r="M61" s="1494">
        <v>0</v>
      </c>
      <c r="N61" s="1494">
        <v>0</v>
      </c>
      <c r="O61" s="1494">
        <v>65.688699999999997</v>
      </c>
      <c r="P61" s="1494">
        <v>0</v>
      </c>
      <c r="Q61" s="1494">
        <v>0</v>
      </c>
      <c r="R61" s="1494">
        <v>0</v>
      </c>
      <c r="S61" s="1494">
        <v>0</v>
      </c>
      <c r="T61" s="1494">
        <v>0</v>
      </c>
      <c r="U61" s="1494">
        <v>0</v>
      </c>
      <c r="V61" s="1494">
        <v>0</v>
      </c>
      <c r="W61" s="1494">
        <v>0</v>
      </c>
      <c r="X61" s="1494">
        <v>0</v>
      </c>
      <c r="Y61" s="588">
        <v>65.688699999999997</v>
      </c>
      <c r="Z61" s="589"/>
      <c r="AA61" s="1494">
        <v>0</v>
      </c>
      <c r="AB61" s="589">
        <v>65.688699999999997</v>
      </c>
    </row>
    <row r="62" spans="1:28" s="359" customFormat="1" ht="39" customHeight="1">
      <c r="A62" s="1502" t="s">
        <v>63</v>
      </c>
      <c r="B62" s="1034" t="s">
        <v>64</v>
      </c>
      <c r="C62" s="1494">
        <v>0</v>
      </c>
      <c r="D62" s="1494">
        <v>0</v>
      </c>
      <c r="E62" s="1494">
        <v>0</v>
      </c>
      <c r="F62" s="1494">
        <v>0</v>
      </c>
      <c r="G62" s="1494">
        <v>0</v>
      </c>
      <c r="H62" s="1494">
        <v>0</v>
      </c>
      <c r="I62" s="1494">
        <v>0</v>
      </c>
      <c r="J62" s="1494">
        <v>0</v>
      </c>
      <c r="K62" s="1494">
        <v>0</v>
      </c>
      <c r="L62" s="1494">
        <v>0</v>
      </c>
      <c r="M62" s="1494">
        <v>0</v>
      </c>
      <c r="N62" s="1494">
        <v>73.5441</v>
      </c>
      <c r="O62" s="1494">
        <v>258.23504598</v>
      </c>
      <c r="P62" s="1494">
        <v>0</v>
      </c>
      <c r="Q62" s="1494">
        <v>0</v>
      </c>
      <c r="R62" s="1494">
        <v>0</v>
      </c>
      <c r="S62" s="1494">
        <v>0</v>
      </c>
      <c r="T62" s="1494">
        <v>0</v>
      </c>
      <c r="U62" s="1494">
        <v>0</v>
      </c>
      <c r="V62" s="1494">
        <v>0</v>
      </c>
      <c r="W62" s="1494">
        <v>0</v>
      </c>
      <c r="X62" s="1494">
        <v>0</v>
      </c>
      <c r="Y62" s="588">
        <v>331.77914598000001</v>
      </c>
      <c r="Z62" s="589"/>
      <c r="AA62" s="1494">
        <v>0</v>
      </c>
      <c r="AB62" s="589">
        <v>331.77914598000001</v>
      </c>
    </row>
    <row r="63" spans="1:28" s="359" customFormat="1" ht="39" customHeight="1">
      <c r="A63" s="1503" t="s">
        <v>65</v>
      </c>
      <c r="B63" s="1043"/>
      <c r="C63" s="1494">
        <v>0</v>
      </c>
      <c r="D63" s="1494">
        <v>3632.8979476855998</v>
      </c>
      <c r="E63" s="1494">
        <v>0</v>
      </c>
      <c r="F63" s="1494">
        <v>0</v>
      </c>
      <c r="G63" s="1494">
        <v>0</v>
      </c>
      <c r="H63" s="1494">
        <v>0</v>
      </c>
      <c r="I63" s="1494">
        <v>0</v>
      </c>
      <c r="J63" s="1494">
        <v>0</v>
      </c>
      <c r="K63" s="1494">
        <v>0</v>
      </c>
      <c r="L63" s="1494">
        <v>0</v>
      </c>
      <c r="M63" s="1494">
        <v>0</v>
      </c>
      <c r="N63" s="1494">
        <v>0</v>
      </c>
      <c r="O63" s="1494">
        <v>132.78223737000002</v>
      </c>
      <c r="P63" s="1494">
        <v>0</v>
      </c>
      <c r="Q63" s="1494">
        <v>0</v>
      </c>
      <c r="R63" s="1494">
        <v>0</v>
      </c>
      <c r="S63" s="1494">
        <v>0</v>
      </c>
      <c r="T63" s="1494">
        <v>0</v>
      </c>
      <c r="U63" s="1494">
        <v>0</v>
      </c>
      <c r="V63" s="1494">
        <v>0</v>
      </c>
      <c r="W63" s="1494">
        <v>141.54188500000001</v>
      </c>
      <c r="X63" s="1494">
        <v>0</v>
      </c>
      <c r="Y63" s="588">
        <v>3907.2220700555999</v>
      </c>
      <c r="Z63" s="597"/>
      <c r="AA63" s="1494">
        <v>0</v>
      </c>
      <c r="AB63" s="597">
        <v>3907.2220700555999</v>
      </c>
    </row>
    <row r="64" spans="1:28" s="1045" customFormat="1" ht="24" customHeight="1">
      <c r="A64" s="1513" t="s">
        <v>66</v>
      </c>
      <c r="B64" s="1044"/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  <c r="AA64" s="358"/>
      <c r="AB64" s="358"/>
    </row>
    <row r="65" spans="1:25" ht="30" customHeight="1">
      <c r="A65" s="1019"/>
    </row>
    <row r="67" spans="1:25" ht="30" customHeight="1">
      <c r="Y67" s="436"/>
    </row>
    <row r="68" spans="1:25" ht="30" customHeight="1">
      <c r="Y68" s="436"/>
    </row>
    <row r="69" spans="1:25" ht="30" customHeight="1">
      <c r="Y69" s="436"/>
    </row>
    <row r="70" spans="1:25" ht="30" customHeight="1">
      <c r="Y70" s="436"/>
    </row>
    <row r="71" spans="1:25" ht="30" customHeight="1">
      <c r="Y71" s="436"/>
    </row>
    <row r="73" spans="1:25" ht="30" customHeight="1">
      <c r="F73" s="436"/>
      <c r="L73" s="436"/>
      <c r="V73" s="436"/>
    </row>
  </sheetData>
  <sheetProtection formatColumns="0" formatRows="0" sort="0" autoFilter="0"/>
  <autoFilter ref="A5:AC64" xr:uid="{DAC8907D-9217-457C-A58A-23E1A28ECE6B}">
    <filterColumn colId="0" showButton="0"/>
  </autoFilter>
  <mergeCells count="4">
    <mergeCell ref="A5:B5"/>
    <mergeCell ref="A1:F1"/>
    <mergeCell ref="A2:F2"/>
    <mergeCell ref="Y4:AB4"/>
  </mergeCells>
  <pageMargins left="0.21" right="0.16" top="0.74803149606299202" bottom="0.74803149606299202" header="0.31496062992126" footer="0.31496062992126"/>
  <pageSetup paperSize="9" scale="30" fitToWidth="0" fitToHeight="0" orientation="landscape" cellComments="asDisplayed" r:id="rId1"/>
  <headerFooter alignWithMargins="0">
    <oddHeader>&amp;R&amp;A</oddHeader>
    <oddFooter>&amp;C&amp;16 51</oddFooter>
  </headerFooter>
  <rowBreaks count="1" manualBreakCount="1">
    <brk id="31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6"/>
  <sheetViews>
    <sheetView view="pageBreakPreview" zoomScale="55" zoomScaleNormal="40" zoomScaleSheetLayoutView="55" workbookViewId="0">
      <pane ySplit="4" topLeftCell="A95" activePane="bottomLeft" state="frozen"/>
      <selection activeCell="O18" sqref="O18"/>
      <selection pane="bottomLeft" sqref="A1:XFD1048576"/>
    </sheetView>
  </sheetViews>
  <sheetFormatPr defaultRowHeight="36"/>
  <cols>
    <col min="1" max="1" width="18.42578125" style="1266" customWidth="1"/>
    <col min="2" max="2" width="9.140625" style="1182" customWidth="1"/>
    <col min="3" max="3" width="3.28515625" style="1182" customWidth="1"/>
    <col min="4" max="4" width="106.42578125" style="1182" customWidth="1"/>
    <col min="5" max="5" width="24" style="1182" customWidth="1"/>
    <col min="6" max="6" width="23.7109375" style="1267" bestFit="1" customWidth="1"/>
    <col min="7" max="7" width="27" style="1182" customWidth="1"/>
    <col min="8" max="8" width="23.7109375" style="1182" bestFit="1" customWidth="1"/>
    <col min="9" max="9" width="26.5703125" style="1267" bestFit="1" customWidth="1"/>
    <col min="10" max="10" width="29.28515625" style="1182" bestFit="1" customWidth="1"/>
    <col min="11" max="256" width="9" style="1182"/>
    <col min="257" max="257" width="5.7109375" style="1182" customWidth="1"/>
    <col min="258" max="258" width="3.7109375" style="1182" customWidth="1"/>
    <col min="259" max="259" width="3.28515625" style="1182" customWidth="1"/>
    <col min="260" max="260" width="68.42578125" style="1182" customWidth="1"/>
    <col min="261" max="261" width="13.85546875" style="1182" customWidth="1"/>
    <col min="262" max="262" width="13.7109375" style="1182" customWidth="1"/>
    <col min="263" max="263" width="11.140625" style="1182" bestFit="1" customWidth="1"/>
    <col min="264" max="265" width="13.7109375" style="1182" customWidth="1"/>
    <col min="266" max="266" width="11.140625" style="1182" bestFit="1" customWidth="1"/>
    <col min="267" max="512" width="9" style="1182"/>
    <col min="513" max="513" width="5.7109375" style="1182" customWidth="1"/>
    <col min="514" max="514" width="3.7109375" style="1182" customWidth="1"/>
    <col min="515" max="515" width="3.28515625" style="1182" customWidth="1"/>
    <col min="516" max="516" width="68.42578125" style="1182" customWidth="1"/>
    <col min="517" max="517" width="13.85546875" style="1182" customWidth="1"/>
    <col min="518" max="518" width="13.7109375" style="1182" customWidth="1"/>
    <col min="519" max="519" width="11.140625" style="1182" bestFit="1" customWidth="1"/>
    <col min="520" max="521" width="13.7109375" style="1182" customWidth="1"/>
    <col min="522" max="522" width="11.140625" style="1182" bestFit="1" customWidth="1"/>
    <col min="523" max="768" width="9" style="1182"/>
    <col min="769" max="769" width="5.7109375" style="1182" customWidth="1"/>
    <col min="770" max="770" width="3.7109375" style="1182" customWidth="1"/>
    <col min="771" max="771" width="3.28515625" style="1182" customWidth="1"/>
    <col min="772" max="772" width="68.42578125" style="1182" customWidth="1"/>
    <col min="773" max="773" width="13.85546875" style="1182" customWidth="1"/>
    <col min="774" max="774" width="13.7109375" style="1182" customWidth="1"/>
    <col min="775" max="775" width="11.140625" style="1182" bestFit="1" customWidth="1"/>
    <col min="776" max="777" width="13.7109375" style="1182" customWidth="1"/>
    <col min="778" max="778" width="11.140625" style="1182" bestFit="1" customWidth="1"/>
    <col min="779" max="1024" width="9" style="1182"/>
    <col min="1025" max="1025" width="5.7109375" style="1182" customWidth="1"/>
    <col min="1026" max="1026" width="3.7109375" style="1182" customWidth="1"/>
    <col min="1027" max="1027" width="3.28515625" style="1182" customWidth="1"/>
    <col min="1028" max="1028" width="68.42578125" style="1182" customWidth="1"/>
    <col min="1029" max="1029" width="13.85546875" style="1182" customWidth="1"/>
    <col min="1030" max="1030" width="13.7109375" style="1182" customWidth="1"/>
    <col min="1031" max="1031" width="11.140625" style="1182" bestFit="1" customWidth="1"/>
    <col min="1032" max="1033" width="13.7109375" style="1182" customWidth="1"/>
    <col min="1034" max="1034" width="11.140625" style="1182" bestFit="1" customWidth="1"/>
    <col min="1035" max="1280" width="9" style="1182"/>
    <col min="1281" max="1281" width="5.7109375" style="1182" customWidth="1"/>
    <col min="1282" max="1282" width="3.7109375" style="1182" customWidth="1"/>
    <col min="1283" max="1283" width="3.28515625" style="1182" customWidth="1"/>
    <col min="1284" max="1284" width="68.42578125" style="1182" customWidth="1"/>
    <col min="1285" max="1285" width="13.85546875" style="1182" customWidth="1"/>
    <col min="1286" max="1286" width="13.7109375" style="1182" customWidth="1"/>
    <col min="1287" max="1287" width="11.140625" style="1182" bestFit="1" customWidth="1"/>
    <col min="1288" max="1289" width="13.7109375" style="1182" customWidth="1"/>
    <col min="1290" max="1290" width="11.140625" style="1182" bestFit="1" customWidth="1"/>
    <col min="1291" max="1536" width="9" style="1182"/>
    <col min="1537" max="1537" width="5.7109375" style="1182" customWidth="1"/>
    <col min="1538" max="1538" width="3.7109375" style="1182" customWidth="1"/>
    <col min="1539" max="1539" width="3.28515625" style="1182" customWidth="1"/>
    <col min="1540" max="1540" width="68.42578125" style="1182" customWidth="1"/>
    <col min="1541" max="1541" width="13.85546875" style="1182" customWidth="1"/>
    <col min="1542" max="1542" width="13.7109375" style="1182" customWidth="1"/>
    <col min="1543" max="1543" width="11.140625" style="1182" bestFit="1" customWidth="1"/>
    <col min="1544" max="1545" width="13.7109375" style="1182" customWidth="1"/>
    <col min="1546" max="1546" width="11.140625" style="1182" bestFit="1" customWidth="1"/>
    <col min="1547" max="1792" width="9" style="1182"/>
    <col min="1793" max="1793" width="5.7109375" style="1182" customWidth="1"/>
    <col min="1794" max="1794" width="3.7109375" style="1182" customWidth="1"/>
    <col min="1795" max="1795" width="3.28515625" style="1182" customWidth="1"/>
    <col min="1796" max="1796" width="68.42578125" style="1182" customWidth="1"/>
    <col min="1797" max="1797" width="13.85546875" style="1182" customWidth="1"/>
    <col min="1798" max="1798" width="13.7109375" style="1182" customWidth="1"/>
    <col min="1799" max="1799" width="11.140625" style="1182" bestFit="1" customWidth="1"/>
    <col min="1800" max="1801" width="13.7109375" style="1182" customWidth="1"/>
    <col min="1802" max="1802" width="11.140625" style="1182" bestFit="1" customWidth="1"/>
    <col min="1803" max="2048" width="9" style="1182"/>
    <col min="2049" max="2049" width="5.7109375" style="1182" customWidth="1"/>
    <col min="2050" max="2050" width="3.7109375" style="1182" customWidth="1"/>
    <col min="2051" max="2051" width="3.28515625" style="1182" customWidth="1"/>
    <col min="2052" max="2052" width="68.42578125" style="1182" customWidth="1"/>
    <col min="2053" max="2053" width="13.85546875" style="1182" customWidth="1"/>
    <col min="2054" max="2054" width="13.7109375" style="1182" customWidth="1"/>
    <col min="2055" max="2055" width="11.140625" style="1182" bestFit="1" customWidth="1"/>
    <col min="2056" max="2057" width="13.7109375" style="1182" customWidth="1"/>
    <col min="2058" max="2058" width="11.140625" style="1182" bestFit="1" customWidth="1"/>
    <col min="2059" max="2304" width="9" style="1182"/>
    <col min="2305" max="2305" width="5.7109375" style="1182" customWidth="1"/>
    <col min="2306" max="2306" width="3.7109375" style="1182" customWidth="1"/>
    <col min="2307" max="2307" width="3.28515625" style="1182" customWidth="1"/>
    <col min="2308" max="2308" width="68.42578125" style="1182" customWidth="1"/>
    <col min="2309" max="2309" width="13.85546875" style="1182" customWidth="1"/>
    <col min="2310" max="2310" width="13.7109375" style="1182" customWidth="1"/>
    <col min="2311" max="2311" width="11.140625" style="1182" bestFit="1" customWidth="1"/>
    <col min="2312" max="2313" width="13.7109375" style="1182" customWidth="1"/>
    <col min="2314" max="2314" width="11.140625" style="1182" bestFit="1" customWidth="1"/>
    <col min="2315" max="2560" width="9" style="1182"/>
    <col min="2561" max="2561" width="5.7109375" style="1182" customWidth="1"/>
    <col min="2562" max="2562" width="3.7109375" style="1182" customWidth="1"/>
    <col min="2563" max="2563" width="3.28515625" style="1182" customWidth="1"/>
    <col min="2564" max="2564" width="68.42578125" style="1182" customWidth="1"/>
    <col min="2565" max="2565" width="13.85546875" style="1182" customWidth="1"/>
    <col min="2566" max="2566" width="13.7109375" style="1182" customWidth="1"/>
    <col min="2567" max="2567" width="11.140625" style="1182" bestFit="1" customWidth="1"/>
    <col min="2568" max="2569" width="13.7109375" style="1182" customWidth="1"/>
    <col min="2570" max="2570" width="11.140625" style="1182" bestFit="1" customWidth="1"/>
    <col min="2571" max="2816" width="9" style="1182"/>
    <col min="2817" max="2817" width="5.7109375" style="1182" customWidth="1"/>
    <col min="2818" max="2818" width="3.7109375" style="1182" customWidth="1"/>
    <col min="2819" max="2819" width="3.28515625" style="1182" customWidth="1"/>
    <col min="2820" max="2820" width="68.42578125" style="1182" customWidth="1"/>
    <col min="2821" max="2821" width="13.85546875" style="1182" customWidth="1"/>
    <col min="2822" max="2822" width="13.7109375" style="1182" customWidth="1"/>
    <col min="2823" max="2823" width="11.140625" style="1182" bestFit="1" customWidth="1"/>
    <col min="2824" max="2825" width="13.7109375" style="1182" customWidth="1"/>
    <col min="2826" max="2826" width="11.140625" style="1182" bestFit="1" customWidth="1"/>
    <col min="2827" max="3072" width="9" style="1182"/>
    <col min="3073" max="3073" width="5.7109375" style="1182" customWidth="1"/>
    <col min="3074" max="3074" width="3.7109375" style="1182" customWidth="1"/>
    <col min="3075" max="3075" width="3.28515625" style="1182" customWidth="1"/>
    <col min="3076" max="3076" width="68.42578125" style="1182" customWidth="1"/>
    <col min="3077" max="3077" width="13.85546875" style="1182" customWidth="1"/>
    <col min="3078" max="3078" width="13.7109375" style="1182" customWidth="1"/>
    <col min="3079" max="3079" width="11.140625" style="1182" bestFit="1" customWidth="1"/>
    <col min="3080" max="3081" width="13.7109375" style="1182" customWidth="1"/>
    <col min="3082" max="3082" width="11.140625" style="1182" bestFit="1" customWidth="1"/>
    <col min="3083" max="3328" width="9" style="1182"/>
    <col min="3329" max="3329" width="5.7109375" style="1182" customWidth="1"/>
    <col min="3330" max="3330" width="3.7109375" style="1182" customWidth="1"/>
    <col min="3331" max="3331" width="3.28515625" style="1182" customWidth="1"/>
    <col min="3332" max="3332" width="68.42578125" style="1182" customWidth="1"/>
    <col min="3333" max="3333" width="13.85546875" style="1182" customWidth="1"/>
    <col min="3334" max="3334" width="13.7109375" style="1182" customWidth="1"/>
    <col min="3335" max="3335" width="11.140625" style="1182" bestFit="1" customWidth="1"/>
    <col min="3336" max="3337" width="13.7109375" style="1182" customWidth="1"/>
    <col min="3338" max="3338" width="11.140625" style="1182" bestFit="1" customWidth="1"/>
    <col min="3339" max="3584" width="9" style="1182"/>
    <col min="3585" max="3585" width="5.7109375" style="1182" customWidth="1"/>
    <col min="3586" max="3586" width="3.7109375" style="1182" customWidth="1"/>
    <col min="3587" max="3587" width="3.28515625" style="1182" customWidth="1"/>
    <col min="3588" max="3588" width="68.42578125" style="1182" customWidth="1"/>
    <col min="3589" max="3589" width="13.85546875" style="1182" customWidth="1"/>
    <col min="3590" max="3590" width="13.7109375" style="1182" customWidth="1"/>
    <col min="3591" max="3591" width="11.140625" style="1182" bestFit="1" customWidth="1"/>
    <col min="3592" max="3593" width="13.7109375" style="1182" customWidth="1"/>
    <col min="3594" max="3594" width="11.140625" style="1182" bestFit="1" customWidth="1"/>
    <col min="3595" max="3840" width="9" style="1182"/>
    <col min="3841" max="3841" width="5.7109375" style="1182" customWidth="1"/>
    <col min="3842" max="3842" width="3.7109375" style="1182" customWidth="1"/>
    <col min="3843" max="3843" width="3.28515625" style="1182" customWidth="1"/>
    <col min="3844" max="3844" width="68.42578125" style="1182" customWidth="1"/>
    <col min="3845" max="3845" width="13.85546875" style="1182" customWidth="1"/>
    <col min="3846" max="3846" width="13.7109375" style="1182" customWidth="1"/>
    <col min="3847" max="3847" width="11.140625" style="1182" bestFit="1" customWidth="1"/>
    <col min="3848" max="3849" width="13.7109375" style="1182" customWidth="1"/>
    <col min="3850" max="3850" width="11.140625" style="1182" bestFit="1" customWidth="1"/>
    <col min="3851" max="4096" width="9" style="1182"/>
    <col min="4097" max="4097" width="5.7109375" style="1182" customWidth="1"/>
    <col min="4098" max="4098" width="3.7109375" style="1182" customWidth="1"/>
    <col min="4099" max="4099" width="3.28515625" style="1182" customWidth="1"/>
    <col min="4100" max="4100" width="68.42578125" style="1182" customWidth="1"/>
    <col min="4101" max="4101" width="13.85546875" style="1182" customWidth="1"/>
    <col min="4102" max="4102" width="13.7109375" style="1182" customWidth="1"/>
    <col min="4103" max="4103" width="11.140625" style="1182" bestFit="1" customWidth="1"/>
    <col min="4104" max="4105" width="13.7109375" style="1182" customWidth="1"/>
    <col min="4106" max="4106" width="11.140625" style="1182" bestFit="1" customWidth="1"/>
    <col min="4107" max="4352" width="9" style="1182"/>
    <col min="4353" max="4353" width="5.7109375" style="1182" customWidth="1"/>
    <col min="4354" max="4354" width="3.7109375" style="1182" customWidth="1"/>
    <col min="4355" max="4355" width="3.28515625" style="1182" customWidth="1"/>
    <col min="4356" max="4356" width="68.42578125" style="1182" customWidth="1"/>
    <col min="4357" max="4357" width="13.85546875" style="1182" customWidth="1"/>
    <col min="4358" max="4358" width="13.7109375" style="1182" customWidth="1"/>
    <col min="4359" max="4359" width="11.140625" style="1182" bestFit="1" customWidth="1"/>
    <col min="4360" max="4361" width="13.7109375" style="1182" customWidth="1"/>
    <col min="4362" max="4362" width="11.140625" style="1182" bestFit="1" customWidth="1"/>
    <col min="4363" max="4608" width="9" style="1182"/>
    <col min="4609" max="4609" width="5.7109375" style="1182" customWidth="1"/>
    <col min="4610" max="4610" width="3.7109375" style="1182" customWidth="1"/>
    <col min="4611" max="4611" width="3.28515625" style="1182" customWidth="1"/>
    <col min="4612" max="4612" width="68.42578125" style="1182" customWidth="1"/>
    <col min="4613" max="4613" width="13.85546875" style="1182" customWidth="1"/>
    <col min="4614" max="4614" width="13.7109375" style="1182" customWidth="1"/>
    <col min="4615" max="4615" width="11.140625" style="1182" bestFit="1" customWidth="1"/>
    <col min="4616" max="4617" width="13.7109375" style="1182" customWidth="1"/>
    <col min="4618" max="4618" width="11.140625" style="1182" bestFit="1" customWidth="1"/>
    <col min="4619" max="4864" width="9" style="1182"/>
    <col min="4865" max="4865" width="5.7109375" style="1182" customWidth="1"/>
    <col min="4866" max="4866" width="3.7109375" style="1182" customWidth="1"/>
    <col min="4867" max="4867" width="3.28515625" style="1182" customWidth="1"/>
    <col min="4868" max="4868" width="68.42578125" style="1182" customWidth="1"/>
    <col min="4869" max="4869" width="13.85546875" style="1182" customWidth="1"/>
    <col min="4870" max="4870" width="13.7109375" style="1182" customWidth="1"/>
    <col min="4871" max="4871" width="11.140625" style="1182" bestFit="1" customWidth="1"/>
    <col min="4872" max="4873" width="13.7109375" style="1182" customWidth="1"/>
    <col min="4874" max="4874" width="11.140625" style="1182" bestFit="1" customWidth="1"/>
    <col min="4875" max="5120" width="9" style="1182"/>
    <col min="5121" max="5121" width="5.7109375" style="1182" customWidth="1"/>
    <col min="5122" max="5122" width="3.7109375" style="1182" customWidth="1"/>
    <col min="5123" max="5123" width="3.28515625" style="1182" customWidth="1"/>
    <col min="5124" max="5124" width="68.42578125" style="1182" customWidth="1"/>
    <col min="5125" max="5125" width="13.85546875" style="1182" customWidth="1"/>
    <col min="5126" max="5126" width="13.7109375" style="1182" customWidth="1"/>
    <col min="5127" max="5127" width="11.140625" style="1182" bestFit="1" customWidth="1"/>
    <col min="5128" max="5129" width="13.7109375" style="1182" customWidth="1"/>
    <col min="5130" max="5130" width="11.140625" style="1182" bestFit="1" customWidth="1"/>
    <col min="5131" max="5376" width="9" style="1182"/>
    <col min="5377" max="5377" width="5.7109375" style="1182" customWidth="1"/>
    <col min="5378" max="5378" width="3.7109375" style="1182" customWidth="1"/>
    <col min="5379" max="5379" width="3.28515625" style="1182" customWidth="1"/>
    <col min="5380" max="5380" width="68.42578125" style="1182" customWidth="1"/>
    <col min="5381" max="5381" width="13.85546875" style="1182" customWidth="1"/>
    <col min="5382" max="5382" width="13.7109375" style="1182" customWidth="1"/>
    <col min="5383" max="5383" width="11.140625" style="1182" bestFit="1" customWidth="1"/>
    <col min="5384" max="5385" width="13.7109375" style="1182" customWidth="1"/>
    <col min="5386" max="5386" width="11.140625" style="1182" bestFit="1" customWidth="1"/>
    <col min="5387" max="5632" width="9" style="1182"/>
    <col min="5633" max="5633" width="5.7109375" style="1182" customWidth="1"/>
    <col min="5634" max="5634" width="3.7109375" style="1182" customWidth="1"/>
    <col min="5635" max="5635" width="3.28515625" style="1182" customWidth="1"/>
    <col min="5636" max="5636" width="68.42578125" style="1182" customWidth="1"/>
    <col min="5637" max="5637" width="13.85546875" style="1182" customWidth="1"/>
    <col min="5638" max="5638" width="13.7109375" style="1182" customWidth="1"/>
    <col min="5639" max="5639" width="11.140625" style="1182" bestFit="1" customWidth="1"/>
    <col min="5640" max="5641" width="13.7109375" style="1182" customWidth="1"/>
    <col min="5642" max="5642" width="11.140625" style="1182" bestFit="1" customWidth="1"/>
    <col min="5643" max="5888" width="9" style="1182"/>
    <col min="5889" max="5889" width="5.7109375" style="1182" customWidth="1"/>
    <col min="5890" max="5890" width="3.7109375" style="1182" customWidth="1"/>
    <col min="5891" max="5891" width="3.28515625" style="1182" customWidth="1"/>
    <col min="5892" max="5892" width="68.42578125" style="1182" customWidth="1"/>
    <col min="5893" max="5893" width="13.85546875" style="1182" customWidth="1"/>
    <col min="5894" max="5894" width="13.7109375" style="1182" customWidth="1"/>
    <col min="5895" max="5895" width="11.140625" style="1182" bestFit="1" customWidth="1"/>
    <col min="5896" max="5897" width="13.7109375" style="1182" customWidth="1"/>
    <col min="5898" max="5898" width="11.140625" style="1182" bestFit="1" customWidth="1"/>
    <col min="5899" max="6144" width="9" style="1182"/>
    <col min="6145" max="6145" width="5.7109375" style="1182" customWidth="1"/>
    <col min="6146" max="6146" width="3.7109375" style="1182" customWidth="1"/>
    <col min="6147" max="6147" width="3.28515625" style="1182" customWidth="1"/>
    <col min="6148" max="6148" width="68.42578125" style="1182" customWidth="1"/>
    <col min="6149" max="6149" width="13.85546875" style="1182" customWidth="1"/>
    <col min="6150" max="6150" width="13.7109375" style="1182" customWidth="1"/>
    <col min="6151" max="6151" width="11.140625" style="1182" bestFit="1" customWidth="1"/>
    <col min="6152" max="6153" width="13.7109375" style="1182" customWidth="1"/>
    <col min="6154" max="6154" width="11.140625" style="1182" bestFit="1" customWidth="1"/>
    <col min="6155" max="6400" width="9" style="1182"/>
    <col min="6401" max="6401" width="5.7109375" style="1182" customWidth="1"/>
    <col min="6402" max="6402" width="3.7109375" style="1182" customWidth="1"/>
    <col min="6403" max="6403" width="3.28515625" style="1182" customWidth="1"/>
    <col min="6404" max="6404" width="68.42578125" style="1182" customWidth="1"/>
    <col min="6405" max="6405" width="13.85546875" style="1182" customWidth="1"/>
    <col min="6406" max="6406" width="13.7109375" style="1182" customWidth="1"/>
    <col min="6407" max="6407" width="11.140625" style="1182" bestFit="1" customWidth="1"/>
    <col min="6408" max="6409" width="13.7109375" style="1182" customWidth="1"/>
    <col min="6410" max="6410" width="11.140625" style="1182" bestFit="1" customWidth="1"/>
    <col min="6411" max="6656" width="9" style="1182"/>
    <col min="6657" max="6657" width="5.7109375" style="1182" customWidth="1"/>
    <col min="6658" max="6658" width="3.7109375" style="1182" customWidth="1"/>
    <col min="6659" max="6659" width="3.28515625" style="1182" customWidth="1"/>
    <col min="6660" max="6660" width="68.42578125" style="1182" customWidth="1"/>
    <col min="6661" max="6661" width="13.85546875" style="1182" customWidth="1"/>
    <col min="6662" max="6662" width="13.7109375" style="1182" customWidth="1"/>
    <col min="6663" max="6663" width="11.140625" style="1182" bestFit="1" customWidth="1"/>
    <col min="6664" max="6665" width="13.7109375" style="1182" customWidth="1"/>
    <col min="6666" max="6666" width="11.140625" style="1182" bestFit="1" customWidth="1"/>
    <col min="6667" max="6912" width="9" style="1182"/>
    <col min="6913" max="6913" width="5.7109375" style="1182" customWidth="1"/>
    <col min="6914" max="6914" width="3.7109375" style="1182" customWidth="1"/>
    <col min="6915" max="6915" width="3.28515625" style="1182" customWidth="1"/>
    <col min="6916" max="6916" width="68.42578125" style="1182" customWidth="1"/>
    <col min="6917" max="6917" width="13.85546875" style="1182" customWidth="1"/>
    <col min="6918" max="6918" width="13.7109375" style="1182" customWidth="1"/>
    <col min="6919" max="6919" width="11.140625" style="1182" bestFit="1" customWidth="1"/>
    <col min="6920" max="6921" width="13.7109375" style="1182" customWidth="1"/>
    <col min="6922" max="6922" width="11.140625" style="1182" bestFit="1" customWidth="1"/>
    <col min="6923" max="7168" width="9" style="1182"/>
    <col min="7169" max="7169" width="5.7109375" style="1182" customWidth="1"/>
    <col min="7170" max="7170" width="3.7109375" style="1182" customWidth="1"/>
    <col min="7171" max="7171" width="3.28515625" style="1182" customWidth="1"/>
    <col min="7172" max="7172" width="68.42578125" style="1182" customWidth="1"/>
    <col min="7173" max="7173" width="13.85546875" style="1182" customWidth="1"/>
    <col min="7174" max="7174" width="13.7109375" style="1182" customWidth="1"/>
    <col min="7175" max="7175" width="11.140625" style="1182" bestFit="1" customWidth="1"/>
    <col min="7176" max="7177" width="13.7109375" style="1182" customWidth="1"/>
    <col min="7178" max="7178" width="11.140625" style="1182" bestFit="1" customWidth="1"/>
    <col min="7179" max="7424" width="9" style="1182"/>
    <col min="7425" max="7425" width="5.7109375" style="1182" customWidth="1"/>
    <col min="7426" max="7426" width="3.7109375" style="1182" customWidth="1"/>
    <col min="7427" max="7427" width="3.28515625" style="1182" customWidth="1"/>
    <col min="7428" max="7428" width="68.42578125" style="1182" customWidth="1"/>
    <col min="7429" max="7429" width="13.85546875" style="1182" customWidth="1"/>
    <col min="7430" max="7430" width="13.7109375" style="1182" customWidth="1"/>
    <col min="7431" max="7431" width="11.140625" style="1182" bestFit="1" customWidth="1"/>
    <col min="7432" max="7433" width="13.7109375" style="1182" customWidth="1"/>
    <col min="7434" max="7434" width="11.140625" style="1182" bestFit="1" customWidth="1"/>
    <col min="7435" max="7680" width="9" style="1182"/>
    <col min="7681" max="7681" width="5.7109375" style="1182" customWidth="1"/>
    <col min="7682" max="7682" width="3.7109375" style="1182" customWidth="1"/>
    <col min="7683" max="7683" width="3.28515625" style="1182" customWidth="1"/>
    <col min="7684" max="7684" width="68.42578125" style="1182" customWidth="1"/>
    <col min="7685" max="7685" width="13.85546875" style="1182" customWidth="1"/>
    <col min="7686" max="7686" width="13.7109375" style="1182" customWidth="1"/>
    <col min="7687" max="7687" width="11.140625" style="1182" bestFit="1" customWidth="1"/>
    <col min="7688" max="7689" width="13.7109375" style="1182" customWidth="1"/>
    <col min="7690" max="7690" width="11.140625" style="1182" bestFit="1" customWidth="1"/>
    <col min="7691" max="7936" width="9" style="1182"/>
    <col min="7937" max="7937" width="5.7109375" style="1182" customWidth="1"/>
    <col min="7938" max="7938" width="3.7109375" style="1182" customWidth="1"/>
    <col min="7939" max="7939" width="3.28515625" style="1182" customWidth="1"/>
    <col min="7940" max="7940" width="68.42578125" style="1182" customWidth="1"/>
    <col min="7941" max="7941" width="13.85546875" style="1182" customWidth="1"/>
    <col min="7942" max="7942" width="13.7109375" style="1182" customWidth="1"/>
    <col min="7943" max="7943" width="11.140625" style="1182" bestFit="1" customWidth="1"/>
    <col min="7944" max="7945" width="13.7109375" style="1182" customWidth="1"/>
    <col min="7946" max="7946" width="11.140625" style="1182" bestFit="1" customWidth="1"/>
    <col min="7947" max="8192" width="9" style="1182"/>
    <col min="8193" max="8193" width="5.7109375" style="1182" customWidth="1"/>
    <col min="8194" max="8194" width="3.7109375" style="1182" customWidth="1"/>
    <col min="8195" max="8195" width="3.28515625" style="1182" customWidth="1"/>
    <col min="8196" max="8196" width="68.42578125" style="1182" customWidth="1"/>
    <col min="8197" max="8197" width="13.85546875" style="1182" customWidth="1"/>
    <col min="8198" max="8198" width="13.7109375" style="1182" customWidth="1"/>
    <col min="8199" max="8199" width="11.140625" style="1182" bestFit="1" customWidth="1"/>
    <col min="8200" max="8201" width="13.7109375" style="1182" customWidth="1"/>
    <col min="8202" max="8202" width="11.140625" style="1182" bestFit="1" customWidth="1"/>
    <col min="8203" max="8448" width="9" style="1182"/>
    <col min="8449" max="8449" width="5.7109375" style="1182" customWidth="1"/>
    <col min="8450" max="8450" width="3.7109375" style="1182" customWidth="1"/>
    <col min="8451" max="8451" width="3.28515625" style="1182" customWidth="1"/>
    <col min="8452" max="8452" width="68.42578125" style="1182" customWidth="1"/>
    <col min="8453" max="8453" width="13.85546875" style="1182" customWidth="1"/>
    <col min="8454" max="8454" width="13.7109375" style="1182" customWidth="1"/>
    <col min="8455" max="8455" width="11.140625" style="1182" bestFit="1" customWidth="1"/>
    <col min="8456" max="8457" width="13.7109375" style="1182" customWidth="1"/>
    <col min="8458" max="8458" width="11.140625" style="1182" bestFit="1" customWidth="1"/>
    <col min="8459" max="8704" width="9" style="1182"/>
    <col min="8705" max="8705" width="5.7109375" style="1182" customWidth="1"/>
    <col min="8706" max="8706" width="3.7109375" style="1182" customWidth="1"/>
    <col min="8707" max="8707" width="3.28515625" style="1182" customWidth="1"/>
    <col min="8708" max="8708" width="68.42578125" style="1182" customWidth="1"/>
    <col min="8709" max="8709" width="13.85546875" style="1182" customWidth="1"/>
    <col min="8710" max="8710" width="13.7109375" style="1182" customWidth="1"/>
    <col min="8711" max="8711" width="11.140625" style="1182" bestFit="1" customWidth="1"/>
    <col min="8712" max="8713" width="13.7109375" style="1182" customWidth="1"/>
    <col min="8714" max="8714" width="11.140625" style="1182" bestFit="1" customWidth="1"/>
    <col min="8715" max="8960" width="9" style="1182"/>
    <col min="8961" max="8961" width="5.7109375" style="1182" customWidth="1"/>
    <col min="8962" max="8962" width="3.7109375" style="1182" customWidth="1"/>
    <col min="8963" max="8963" width="3.28515625" style="1182" customWidth="1"/>
    <col min="8964" max="8964" width="68.42578125" style="1182" customWidth="1"/>
    <col min="8965" max="8965" width="13.85546875" style="1182" customWidth="1"/>
    <col min="8966" max="8966" width="13.7109375" style="1182" customWidth="1"/>
    <col min="8967" max="8967" width="11.140625" style="1182" bestFit="1" customWidth="1"/>
    <col min="8968" max="8969" width="13.7109375" style="1182" customWidth="1"/>
    <col min="8970" max="8970" width="11.140625" style="1182" bestFit="1" customWidth="1"/>
    <col min="8971" max="9216" width="9" style="1182"/>
    <col min="9217" max="9217" width="5.7109375" style="1182" customWidth="1"/>
    <col min="9218" max="9218" width="3.7109375" style="1182" customWidth="1"/>
    <col min="9219" max="9219" width="3.28515625" style="1182" customWidth="1"/>
    <col min="9220" max="9220" width="68.42578125" style="1182" customWidth="1"/>
    <col min="9221" max="9221" width="13.85546875" style="1182" customWidth="1"/>
    <col min="9222" max="9222" width="13.7109375" style="1182" customWidth="1"/>
    <col min="9223" max="9223" width="11.140625" style="1182" bestFit="1" customWidth="1"/>
    <col min="9224" max="9225" width="13.7109375" style="1182" customWidth="1"/>
    <col min="9226" max="9226" width="11.140625" style="1182" bestFit="1" customWidth="1"/>
    <col min="9227" max="9472" width="9" style="1182"/>
    <col min="9473" max="9473" width="5.7109375" style="1182" customWidth="1"/>
    <col min="9474" max="9474" width="3.7109375" style="1182" customWidth="1"/>
    <col min="9475" max="9475" width="3.28515625" style="1182" customWidth="1"/>
    <col min="9476" max="9476" width="68.42578125" style="1182" customWidth="1"/>
    <col min="9477" max="9477" width="13.85546875" style="1182" customWidth="1"/>
    <col min="9478" max="9478" width="13.7109375" style="1182" customWidth="1"/>
    <col min="9479" max="9479" width="11.140625" style="1182" bestFit="1" customWidth="1"/>
    <col min="9480" max="9481" width="13.7109375" style="1182" customWidth="1"/>
    <col min="9482" max="9482" width="11.140625" style="1182" bestFit="1" customWidth="1"/>
    <col min="9483" max="9728" width="9" style="1182"/>
    <col min="9729" max="9729" width="5.7109375" style="1182" customWidth="1"/>
    <col min="9730" max="9730" width="3.7109375" style="1182" customWidth="1"/>
    <col min="9731" max="9731" width="3.28515625" style="1182" customWidth="1"/>
    <col min="9732" max="9732" width="68.42578125" style="1182" customWidth="1"/>
    <col min="9733" max="9733" width="13.85546875" style="1182" customWidth="1"/>
    <col min="9734" max="9734" width="13.7109375" style="1182" customWidth="1"/>
    <col min="9735" max="9735" width="11.140625" style="1182" bestFit="1" customWidth="1"/>
    <col min="9736" max="9737" width="13.7109375" style="1182" customWidth="1"/>
    <col min="9738" max="9738" width="11.140625" style="1182" bestFit="1" customWidth="1"/>
    <col min="9739" max="9984" width="9" style="1182"/>
    <col min="9985" max="9985" width="5.7109375" style="1182" customWidth="1"/>
    <col min="9986" max="9986" width="3.7109375" style="1182" customWidth="1"/>
    <col min="9987" max="9987" width="3.28515625" style="1182" customWidth="1"/>
    <col min="9988" max="9988" width="68.42578125" style="1182" customWidth="1"/>
    <col min="9989" max="9989" width="13.85546875" style="1182" customWidth="1"/>
    <col min="9990" max="9990" width="13.7109375" style="1182" customWidth="1"/>
    <col min="9991" max="9991" width="11.140625" style="1182" bestFit="1" customWidth="1"/>
    <col min="9992" max="9993" width="13.7109375" style="1182" customWidth="1"/>
    <col min="9994" max="9994" width="11.140625" style="1182" bestFit="1" customWidth="1"/>
    <col min="9995" max="10240" width="9" style="1182"/>
    <col min="10241" max="10241" width="5.7109375" style="1182" customWidth="1"/>
    <col min="10242" max="10242" width="3.7109375" style="1182" customWidth="1"/>
    <col min="10243" max="10243" width="3.28515625" style="1182" customWidth="1"/>
    <col min="10244" max="10244" width="68.42578125" style="1182" customWidth="1"/>
    <col min="10245" max="10245" width="13.85546875" style="1182" customWidth="1"/>
    <col min="10246" max="10246" width="13.7109375" style="1182" customWidth="1"/>
    <col min="10247" max="10247" width="11.140625" style="1182" bestFit="1" customWidth="1"/>
    <col min="10248" max="10249" width="13.7109375" style="1182" customWidth="1"/>
    <col min="10250" max="10250" width="11.140625" style="1182" bestFit="1" customWidth="1"/>
    <col min="10251" max="10496" width="9" style="1182"/>
    <col min="10497" max="10497" width="5.7109375" style="1182" customWidth="1"/>
    <col min="10498" max="10498" width="3.7109375" style="1182" customWidth="1"/>
    <col min="10499" max="10499" width="3.28515625" style="1182" customWidth="1"/>
    <col min="10500" max="10500" width="68.42578125" style="1182" customWidth="1"/>
    <col min="10501" max="10501" width="13.85546875" style="1182" customWidth="1"/>
    <col min="10502" max="10502" width="13.7109375" style="1182" customWidth="1"/>
    <col min="10503" max="10503" width="11.140625" style="1182" bestFit="1" customWidth="1"/>
    <col min="10504" max="10505" width="13.7109375" style="1182" customWidth="1"/>
    <col min="10506" max="10506" width="11.140625" style="1182" bestFit="1" customWidth="1"/>
    <col min="10507" max="10752" width="9" style="1182"/>
    <col min="10753" max="10753" width="5.7109375" style="1182" customWidth="1"/>
    <col min="10754" max="10754" width="3.7109375" style="1182" customWidth="1"/>
    <col min="10755" max="10755" width="3.28515625" style="1182" customWidth="1"/>
    <col min="10756" max="10756" width="68.42578125" style="1182" customWidth="1"/>
    <col min="10757" max="10757" width="13.85546875" style="1182" customWidth="1"/>
    <col min="10758" max="10758" width="13.7109375" style="1182" customWidth="1"/>
    <col min="10759" max="10759" width="11.140625" style="1182" bestFit="1" customWidth="1"/>
    <col min="10760" max="10761" width="13.7109375" style="1182" customWidth="1"/>
    <col min="10762" max="10762" width="11.140625" style="1182" bestFit="1" customWidth="1"/>
    <col min="10763" max="11008" width="9" style="1182"/>
    <col min="11009" max="11009" width="5.7109375" style="1182" customWidth="1"/>
    <col min="11010" max="11010" width="3.7109375" style="1182" customWidth="1"/>
    <col min="11011" max="11011" width="3.28515625" style="1182" customWidth="1"/>
    <col min="11012" max="11012" width="68.42578125" style="1182" customWidth="1"/>
    <col min="11013" max="11013" width="13.85546875" style="1182" customWidth="1"/>
    <col min="11014" max="11014" width="13.7109375" style="1182" customWidth="1"/>
    <col min="11015" max="11015" width="11.140625" style="1182" bestFit="1" customWidth="1"/>
    <col min="11016" max="11017" width="13.7109375" style="1182" customWidth="1"/>
    <col min="11018" max="11018" width="11.140625" style="1182" bestFit="1" customWidth="1"/>
    <col min="11019" max="11264" width="9" style="1182"/>
    <col min="11265" max="11265" width="5.7109375" style="1182" customWidth="1"/>
    <col min="11266" max="11266" width="3.7109375" style="1182" customWidth="1"/>
    <col min="11267" max="11267" width="3.28515625" style="1182" customWidth="1"/>
    <col min="11268" max="11268" width="68.42578125" style="1182" customWidth="1"/>
    <col min="11269" max="11269" width="13.85546875" style="1182" customWidth="1"/>
    <col min="11270" max="11270" width="13.7109375" style="1182" customWidth="1"/>
    <col min="11271" max="11271" width="11.140625" style="1182" bestFit="1" customWidth="1"/>
    <col min="11272" max="11273" width="13.7109375" style="1182" customWidth="1"/>
    <col min="11274" max="11274" width="11.140625" style="1182" bestFit="1" customWidth="1"/>
    <col min="11275" max="11520" width="9" style="1182"/>
    <col min="11521" max="11521" width="5.7109375" style="1182" customWidth="1"/>
    <col min="11522" max="11522" width="3.7109375" style="1182" customWidth="1"/>
    <col min="11523" max="11523" width="3.28515625" style="1182" customWidth="1"/>
    <col min="11524" max="11524" width="68.42578125" style="1182" customWidth="1"/>
    <col min="11525" max="11525" width="13.85546875" style="1182" customWidth="1"/>
    <col min="11526" max="11526" width="13.7109375" style="1182" customWidth="1"/>
    <col min="11527" max="11527" width="11.140625" style="1182" bestFit="1" customWidth="1"/>
    <col min="11528" max="11529" width="13.7109375" style="1182" customWidth="1"/>
    <col min="11530" max="11530" width="11.140625" style="1182" bestFit="1" customWidth="1"/>
    <col min="11531" max="11776" width="9" style="1182"/>
    <col min="11777" max="11777" width="5.7109375" style="1182" customWidth="1"/>
    <col min="11778" max="11778" width="3.7109375" style="1182" customWidth="1"/>
    <col min="11779" max="11779" width="3.28515625" style="1182" customWidth="1"/>
    <col min="11780" max="11780" width="68.42578125" style="1182" customWidth="1"/>
    <col min="11781" max="11781" width="13.85546875" style="1182" customWidth="1"/>
    <col min="11782" max="11782" width="13.7109375" style="1182" customWidth="1"/>
    <col min="11783" max="11783" width="11.140625" style="1182" bestFit="1" customWidth="1"/>
    <col min="11784" max="11785" width="13.7109375" style="1182" customWidth="1"/>
    <col min="11786" max="11786" width="11.140625" style="1182" bestFit="1" customWidth="1"/>
    <col min="11787" max="12032" width="9" style="1182"/>
    <col min="12033" max="12033" width="5.7109375" style="1182" customWidth="1"/>
    <col min="12034" max="12034" width="3.7109375" style="1182" customWidth="1"/>
    <col min="12035" max="12035" width="3.28515625" style="1182" customWidth="1"/>
    <col min="12036" max="12036" width="68.42578125" style="1182" customWidth="1"/>
    <col min="12037" max="12037" width="13.85546875" style="1182" customWidth="1"/>
    <col min="12038" max="12038" width="13.7109375" style="1182" customWidth="1"/>
    <col min="12039" max="12039" width="11.140625" style="1182" bestFit="1" customWidth="1"/>
    <col min="12040" max="12041" width="13.7109375" style="1182" customWidth="1"/>
    <col min="12042" max="12042" width="11.140625" style="1182" bestFit="1" customWidth="1"/>
    <col min="12043" max="12288" width="9" style="1182"/>
    <col min="12289" max="12289" width="5.7109375" style="1182" customWidth="1"/>
    <col min="12290" max="12290" width="3.7109375" style="1182" customWidth="1"/>
    <col min="12291" max="12291" width="3.28515625" style="1182" customWidth="1"/>
    <col min="12292" max="12292" width="68.42578125" style="1182" customWidth="1"/>
    <col min="12293" max="12293" width="13.85546875" style="1182" customWidth="1"/>
    <col min="12294" max="12294" width="13.7109375" style="1182" customWidth="1"/>
    <col min="12295" max="12295" width="11.140625" style="1182" bestFit="1" customWidth="1"/>
    <col min="12296" max="12297" width="13.7109375" style="1182" customWidth="1"/>
    <col min="12298" max="12298" width="11.140625" style="1182" bestFit="1" customWidth="1"/>
    <col min="12299" max="12544" width="9" style="1182"/>
    <col min="12545" max="12545" width="5.7109375" style="1182" customWidth="1"/>
    <col min="12546" max="12546" width="3.7109375" style="1182" customWidth="1"/>
    <col min="12547" max="12547" width="3.28515625" style="1182" customWidth="1"/>
    <col min="12548" max="12548" width="68.42578125" style="1182" customWidth="1"/>
    <col min="12549" max="12549" width="13.85546875" style="1182" customWidth="1"/>
    <col min="12550" max="12550" width="13.7109375" style="1182" customWidth="1"/>
    <col min="12551" max="12551" width="11.140625" style="1182" bestFit="1" customWidth="1"/>
    <col min="12552" max="12553" width="13.7109375" style="1182" customWidth="1"/>
    <col min="12554" max="12554" width="11.140625" style="1182" bestFit="1" customWidth="1"/>
    <col min="12555" max="12800" width="9" style="1182"/>
    <col min="12801" max="12801" width="5.7109375" style="1182" customWidth="1"/>
    <col min="12802" max="12802" width="3.7109375" style="1182" customWidth="1"/>
    <col min="12803" max="12803" width="3.28515625" style="1182" customWidth="1"/>
    <col min="12804" max="12804" width="68.42578125" style="1182" customWidth="1"/>
    <col min="12805" max="12805" width="13.85546875" style="1182" customWidth="1"/>
    <col min="12806" max="12806" width="13.7109375" style="1182" customWidth="1"/>
    <col min="12807" max="12807" width="11.140625" style="1182" bestFit="1" customWidth="1"/>
    <col min="12808" max="12809" width="13.7109375" style="1182" customWidth="1"/>
    <col min="12810" max="12810" width="11.140625" style="1182" bestFit="1" customWidth="1"/>
    <col min="12811" max="13056" width="9" style="1182"/>
    <col min="13057" max="13057" width="5.7109375" style="1182" customWidth="1"/>
    <col min="13058" max="13058" width="3.7109375" style="1182" customWidth="1"/>
    <col min="13059" max="13059" width="3.28515625" style="1182" customWidth="1"/>
    <col min="13060" max="13060" width="68.42578125" style="1182" customWidth="1"/>
    <col min="13061" max="13061" width="13.85546875" style="1182" customWidth="1"/>
    <col min="13062" max="13062" width="13.7109375" style="1182" customWidth="1"/>
    <col min="13063" max="13063" width="11.140625" style="1182" bestFit="1" customWidth="1"/>
    <col min="13064" max="13065" width="13.7109375" style="1182" customWidth="1"/>
    <col min="13066" max="13066" width="11.140625" style="1182" bestFit="1" customWidth="1"/>
    <col min="13067" max="13312" width="9" style="1182"/>
    <col min="13313" max="13313" width="5.7109375" style="1182" customWidth="1"/>
    <col min="13314" max="13314" width="3.7109375" style="1182" customWidth="1"/>
    <col min="13315" max="13315" width="3.28515625" style="1182" customWidth="1"/>
    <col min="13316" max="13316" width="68.42578125" style="1182" customWidth="1"/>
    <col min="13317" max="13317" width="13.85546875" style="1182" customWidth="1"/>
    <col min="13318" max="13318" width="13.7109375" style="1182" customWidth="1"/>
    <col min="13319" max="13319" width="11.140625" style="1182" bestFit="1" customWidth="1"/>
    <col min="13320" max="13321" width="13.7109375" style="1182" customWidth="1"/>
    <col min="13322" max="13322" width="11.140625" style="1182" bestFit="1" customWidth="1"/>
    <col min="13323" max="13568" width="9" style="1182"/>
    <col min="13569" max="13569" width="5.7109375" style="1182" customWidth="1"/>
    <col min="13570" max="13570" width="3.7109375" style="1182" customWidth="1"/>
    <col min="13571" max="13571" width="3.28515625" style="1182" customWidth="1"/>
    <col min="13572" max="13572" width="68.42578125" style="1182" customWidth="1"/>
    <col min="13573" max="13573" width="13.85546875" style="1182" customWidth="1"/>
    <col min="13574" max="13574" width="13.7109375" style="1182" customWidth="1"/>
    <col min="13575" max="13575" width="11.140625" style="1182" bestFit="1" customWidth="1"/>
    <col min="13576" max="13577" width="13.7109375" style="1182" customWidth="1"/>
    <col min="13578" max="13578" width="11.140625" style="1182" bestFit="1" customWidth="1"/>
    <col min="13579" max="13824" width="9" style="1182"/>
    <col min="13825" max="13825" width="5.7109375" style="1182" customWidth="1"/>
    <col min="13826" max="13826" width="3.7109375" style="1182" customWidth="1"/>
    <col min="13827" max="13827" width="3.28515625" style="1182" customWidth="1"/>
    <col min="13828" max="13828" width="68.42578125" style="1182" customWidth="1"/>
    <col min="13829" max="13829" width="13.85546875" style="1182" customWidth="1"/>
    <col min="13830" max="13830" width="13.7109375" style="1182" customWidth="1"/>
    <col min="13831" max="13831" width="11.140625" style="1182" bestFit="1" customWidth="1"/>
    <col min="13832" max="13833" width="13.7109375" style="1182" customWidth="1"/>
    <col min="13834" max="13834" width="11.140625" style="1182" bestFit="1" customWidth="1"/>
    <col min="13835" max="14080" width="9" style="1182"/>
    <col min="14081" max="14081" width="5.7109375" style="1182" customWidth="1"/>
    <col min="14082" max="14082" width="3.7109375" style="1182" customWidth="1"/>
    <col min="14083" max="14083" width="3.28515625" style="1182" customWidth="1"/>
    <col min="14084" max="14084" width="68.42578125" style="1182" customWidth="1"/>
    <col min="14085" max="14085" width="13.85546875" style="1182" customWidth="1"/>
    <col min="14086" max="14086" width="13.7109375" style="1182" customWidth="1"/>
    <col min="14087" max="14087" width="11.140625" style="1182" bestFit="1" customWidth="1"/>
    <col min="14088" max="14089" width="13.7109375" style="1182" customWidth="1"/>
    <col min="14090" max="14090" width="11.140625" style="1182" bestFit="1" customWidth="1"/>
    <col min="14091" max="14336" width="9" style="1182"/>
    <col min="14337" max="14337" width="5.7109375" style="1182" customWidth="1"/>
    <col min="14338" max="14338" width="3.7109375" style="1182" customWidth="1"/>
    <col min="14339" max="14339" width="3.28515625" style="1182" customWidth="1"/>
    <col min="14340" max="14340" width="68.42578125" style="1182" customWidth="1"/>
    <col min="14341" max="14341" width="13.85546875" style="1182" customWidth="1"/>
    <col min="14342" max="14342" width="13.7109375" style="1182" customWidth="1"/>
    <col min="14343" max="14343" width="11.140625" style="1182" bestFit="1" customWidth="1"/>
    <col min="14344" max="14345" width="13.7109375" style="1182" customWidth="1"/>
    <col min="14346" max="14346" width="11.140625" style="1182" bestFit="1" customWidth="1"/>
    <col min="14347" max="14592" width="9" style="1182"/>
    <col min="14593" max="14593" width="5.7109375" style="1182" customWidth="1"/>
    <col min="14594" max="14594" width="3.7109375" style="1182" customWidth="1"/>
    <col min="14595" max="14595" width="3.28515625" style="1182" customWidth="1"/>
    <col min="14596" max="14596" width="68.42578125" style="1182" customWidth="1"/>
    <col min="14597" max="14597" width="13.85546875" style="1182" customWidth="1"/>
    <col min="14598" max="14598" width="13.7109375" style="1182" customWidth="1"/>
    <col min="14599" max="14599" width="11.140625" style="1182" bestFit="1" customWidth="1"/>
    <col min="14600" max="14601" width="13.7109375" style="1182" customWidth="1"/>
    <col min="14602" max="14602" width="11.140625" style="1182" bestFit="1" customWidth="1"/>
    <col min="14603" max="14848" width="9" style="1182"/>
    <col min="14849" max="14849" width="5.7109375" style="1182" customWidth="1"/>
    <col min="14850" max="14850" width="3.7109375" style="1182" customWidth="1"/>
    <col min="14851" max="14851" width="3.28515625" style="1182" customWidth="1"/>
    <col min="14852" max="14852" width="68.42578125" style="1182" customWidth="1"/>
    <col min="14853" max="14853" width="13.85546875" style="1182" customWidth="1"/>
    <col min="14854" max="14854" width="13.7109375" style="1182" customWidth="1"/>
    <col min="14855" max="14855" width="11.140625" style="1182" bestFit="1" customWidth="1"/>
    <col min="14856" max="14857" width="13.7109375" style="1182" customWidth="1"/>
    <col min="14858" max="14858" width="11.140625" style="1182" bestFit="1" customWidth="1"/>
    <col min="14859" max="15104" width="9" style="1182"/>
    <col min="15105" max="15105" width="5.7109375" style="1182" customWidth="1"/>
    <col min="15106" max="15106" width="3.7109375" style="1182" customWidth="1"/>
    <col min="15107" max="15107" width="3.28515625" style="1182" customWidth="1"/>
    <col min="15108" max="15108" width="68.42578125" style="1182" customWidth="1"/>
    <col min="15109" max="15109" width="13.85546875" style="1182" customWidth="1"/>
    <col min="15110" max="15110" width="13.7109375" style="1182" customWidth="1"/>
    <col min="15111" max="15111" width="11.140625" style="1182" bestFit="1" customWidth="1"/>
    <col min="15112" max="15113" width="13.7109375" style="1182" customWidth="1"/>
    <col min="15114" max="15114" width="11.140625" style="1182" bestFit="1" customWidth="1"/>
    <col min="15115" max="15360" width="9" style="1182"/>
    <col min="15361" max="15361" width="5.7109375" style="1182" customWidth="1"/>
    <col min="15362" max="15362" width="3.7109375" style="1182" customWidth="1"/>
    <col min="15363" max="15363" width="3.28515625" style="1182" customWidth="1"/>
    <col min="15364" max="15364" width="68.42578125" style="1182" customWidth="1"/>
    <col min="15365" max="15365" width="13.85546875" style="1182" customWidth="1"/>
    <col min="15366" max="15366" width="13.7109375" style="1182" customWidth="1"/>
    <col min="15367" max="15367" width="11.140625" style="1182" bestFit="1" customWidth="1"/>
    <col min="15368" max="15369" width="13.7109375" style="1182" customWidth="1"/>
    <col min="15370" max="15370" width="11.140625" style="1182" bestFit="1" customWidth="1"/>
    <col min="15371" max="15616" width="9" style="1182"/>
    <col min="15617" max="15617" width="5.7109375" style="1182" customWidth="1"/>
    <col min="15618" max="15618" width="3.7109375" style="1182" customWidth="1"/>
    <col min="15619" max="15619" width="3.28515625" style="1182" customWidth="1"/>
    <col min="15620" max="15620" width="68.42578125" style="1182" customWidth="1"/>
    <col min="15621" max="15621" width="13.85546875" style="1182" customWidth="1"/>
    <col min="15622" max="15622" width="13.7109375" style="1182" customWidth="1"/>
    <col min="15623" max="15623" width="11.140625" style="1182" bestFit="1" customWidth="1"/>
    <col min="15624" max="15625" width="13.7109375" style="1182" customWidth="1"/>
    <col min="15626" max="15626" width="11.140625" style="1182" bestFit="1" customWidth="1"/>
    <col min="15627" max="15872" width="9" style="1182"/>
    <col min="15873" max="15873" width="5.7109375" style="1182" customWidth="1"/>
    <col min="15874" max="15874" width="3.7109375" style="1182" customWidth="1"/>
    <col min="15875" max="15875" width="3.28515625" style="1182" customWidth="1"/>
    <col min="15876" max="15876" width="68.42578125" style="1182" customWidth="1"/>
    <col min="15877" max="15877" width="13.85546875" style="1182" customWidth="1"/>
    <col min="15878" max="15878" width="13.7109375" style="1182" customWidth="1"/>
    <col min="15879" max="15879" width="11.140625" style="1182" bestFit="1" customWidth="1"/>
    <col min="15880" max="15881" width="13.7109375" style="1182" customWidth="1"/>
    <col min="15882" max="15882" width="11.140625" style="1182" bestFit="1" customWidth="1"/>
    <col min="15883" max="16128" width="9" style="1182"/>
    <col min="16129" max="16129" width="5.7109375" style="1182" customWidth="1"/>
    <col min="16130" max="16130" width="3.7109375" style="1182" customWidth="1"/>
    <col min="16131" max="16131" width="3.28515625" style="1182" customWidth="1"/>
    <col min="16132" max="16132" width="68.42578125" style="1182" customWidth="1"/>
    <col min="16133" max="16133" width="13.85546875" style="1182" customWidth="1"/>
    <col min="16134" max="16134" width="13.7109375" style="1182" customWidth="1"/>
    <col min="16135" max="16135" width="11.140625" style="1182" bestFit="1" customWidth="1"/>
    <col min="16136" max="16137" width="13.7109375" style="1182" customWidth="1"/>
    <col min="16138" max="16138" width="11.140625" style="1182" bestFit="1" customWidth="1"/>
    <col min="16139" max="16384" width="9" style="1182"/>
  </cols>
  <sheetData>
    <row r="1" spans="1:13" s="1175" customFormat="1" ht="42.75" customHeight="1">
      <c r="A1" s="1585" t="s">
        <v>847</v>
      </c>
      <c r="B1" s="1585"/>
      <c r="C1" s="1585"/>
      <c r="D1" s="1585"/>
      <c r="E1" s="1172"/>
      <c r="F1" s="1173"/>
      <c r="G1" s="1172"/>
      <c r="H1" s="1174">
        <v>38036</v>
      </c>
      <c r="I1" s="1173"/>
      <c r="J1" s="1172"/>
      <c r="M1" s="1176"/>
    </row>
    <row r="2" spans="1:13" s="1175" customFormat="1" ht="42.75" customHeight="1">
      <c r="A2" s="1586" t="s">
        <v>848</v>
      </c>
      <c r="B2" s="1586"/>
      <c r="C2" s="1586"/>
      <c r="D2" s="1586"/>
      <c r="E2" s="1177"/>
      <c r="F2" s="1178"/>
      <c r="G2" s="1179"/>
      <c r="H2" s="1177"/>
      <c r="I2" s="1178"/>
      <c r="J2" s="1179"/>
      <c r="M2" s="1176"/>
    </row>
    <row r="3" spans="1:13" ht="148.5" customHeight="1">
      <c r="A3" s="1180" t="s">
        <v>199</v>
      </c>
      <c r="B3" s="1181"/>
      <c r="C3" s="1588" t="s">
        <v>0</v>
      </c>
      <c r="D3" s="1589"/>
      <c r="E3" s="1590" t="s">
        <v>601</v>
      </c>
      <c r="F3" s="1591"/>
      <c r="G3" s="1180" t="s">
        <v>200</v>
      </c>
      <c r="H3" s="1590" t="s">
        <v>600</v>
      </c>
      <c r="I3" s="1591"/>
      <c r="J3" s="1180" t="s">
        <v>200</v>
      </c>
    </row>
    <row r="4" spans="1:13" ht="75" customHeight="1">
      <c r="A4" s="1183" t="s">
        <v>201</v>
      </c>
      <c r="B4" s="1184"/>
      <c r="C4" s="1592" t="s">
        <v>202</v>
      </c>
      <c r="D4" s="1593"/>
      <c r="E4" s="1185" t="s">
        <v>849</v>
      </c>
      <c r="F4" s="1186" t="s">
        <v>796</v>
      </c>
      <c r="G4" s="1185" t="s">
        <v>975</v>
      </c>
      <c r="H4" s="1185" t="s">
        <v>849</v>
      </c>
      <c r="I4" s="1186" t="s">
        <v>796</v>
      </c>
      <c r="J4" s="1185" t="s">
        <v>975</v>
      </c>
    </row>
    <row r="5" spans="1:13" s="1194" customFormat="1" ht="39" customHeight="1">
      <c r="A5" s="1187" t="s">
        <v>203</v>
      </c>
      <c r="B5" s="1188" t="s">
        <v>963</v>
      </c>
      <c r="C5" s="1189"/>
      <c r="D5" s="1190"/>
      <c r="E5" s="1191">
        <v>3899001</v>
      </c>
      <c r="F5" s="1192">
        <v>3806611</v>
      </c>
      <c r="G5" s="1193">
        <v>2.4270932858650385</v>
      </c>
      <c r="H5" s="1191">
        <v>4525436.0186537784</v>
      </c>
      <c r="I5" s="1192">
        <v>5280377.2857067231</v>
      </c>
      <c r="J5" s="1193">
        <v>-14.297108448982804</v>
      </c>
    </row>
    <row r="6" spans="1:13" s="1558" customFormat="1" ht="30" customHeight="1">
      <c r="A6" s="1251"/>
      <c r="B6" s="1553" t="s">
        <v>687</v>
      </c>
      <c r="C6" s="1309" t="s">
        <v>213</v>
      </c>
      <c r="D6" s="1554"/>
      <c r="E6" s="1555">
        <v>3597307</v>
      </c>
      <c r="F6" s="1556">
        <v>3171383</v>
      </c>
      <c r="G6" s="1557">
        <v>13.43022901995754</v>
      </c>
      <c r="H6" s="1555">
        <v>3440446.011153629</v>
      </c>
      <c r="I6" s="1556">
        <v>4108276.6657847785</v>
      </c>
      <c r="J6" s="1216">
        <v>-16.255737112183461</v>
      </c>
    </row>
    <row r="7" spans="1:13" s="1194" customFormat="1" ht="30" customHeight="1">
      <c r="A7" s="1200"/>
      <c r="B7" s="1201"/>
      <c r="C7" s="1195"/>
      <c r="D7" s="1196" t="s">
        <v>204</v>
      </c>
      <c r="E7" s="1197">
        <v>2095574</v>
      </c>
      <c r="F7" s="1198">
        <v>2195077</v>
      </c>
      <c r="G7" s="1202">
        <v>-4.5330072703599917</v>
      </c>
      <c r="H7" s="1197">
        <v>713796.37801640981</v>
      </c>
      <c r="I7" s="1198">
        <v>740991.32463072881</v>
      </c>
      <c r="J7" s="1202">
        <v>-3.6700762492558909</v>
      </c>
    </row>
    <row r="8" spans="1:13" s="1194" customFormat="1" ht="27" customHeight="1">
      <c r="A8" s="1200"/>
      <c r="B8" s="1201"/>
      <c r="C8" s="1195"/>
      <c r="D8" s="1196" t="s">
        <v>214</v>
      </c>
      <c r="E8" s="1197">
        <v>1021465</v>
      </c>
      <c r="F8" s="1198">
        <v>1089754</v>
      </c>
      <c r="G8" s="1202"/>
      <c r="H8" s="1203">
        <v>349666.02636309009</v>
      </c>
      <c r="I8" s="1198">
        <v>388883.16853953991</v>
      </c>
      <c r="J8" s="1202"/>
    </row>
    <row r="9" spans="1:13" s="1194" customFormat="1" ht="27" customHeight="1">
      <c r="A9" s="1200"/>
      <c r="B9" s="1201"/>
      <c r="C9" s="1195"/>
      <c r="D9" s="1196" t="s">
        <v>215</v>
      </c>
      <c r="E9" s="1197">
        <v>848557</v>
      </c>
      <c r="F9" s="1198">
        <v>995703</v>
      </c>
      <c r="G9" s="1202"/>
      <c r="H9" s="1203">
        <v>242678.89223089989</v>
      </c>
      <c r="I9" s="1198">
        <v>282228.56252720911</v>
      </c>
      <c r="J9" s="1202"/>
    </row>
    <row r="10" spans="1:13" s="1194" customFormat="1" ht="27" customHeight="1">
      <c r="A10" s="1200"/>
      <c r="B10" s="1201"/>
      <c r="C10" s="1195"/>
      <c r="D10" s="1196" t="s">
        <v>216</v>
      </c>
      <c r="E10" s="1197">
        <v>225261</v>
      </c>
      <c r="F10" s="1198">
        <v>109491</v>
      </c>
      <c r="G10" s="1377"/>
      <c r="H10" s="1203">
        <v>121397.91042241991</v>
      </c>
      <c r="I10" s="1198">
        <v>69861.866563979915</v>
      </c>
      <c r="J10" s="1202"/>
    </row>
    <row r="11" spans="1:13" s="1194" customFormat="1" ht="27" customHeight="1">
      <c r="A11" s="1200"/>
      <c r="B11" s="1201"/>
      <c r="C11" s="1195"/>
      <c r="D11" s="1204" t="s">
        <v>217</v>
      </c>
      <c r="E11" s="1197">
        <v>291</v>
      </c>
      <c r="F11" s="1198">
        <v>129</v>
      </c>
      <c r="G11" s="1377"/>
      <c r="H11" s="1203">
        <v>53.548999999999999</v>
      </c>
      <c r="I11" s="1198">
        <v>17.727</v>
      </c>
      <c r="J11" s="1377"/>
    </row>
    <row r="12" spans="1:13" s="1194" customFormat="1" ht="30" customHeight="1">
      <c r="A12" s="1200"/>
      <c r="B12" s="1201"/>
      <c r="C12" s="1195"/>
      <c r="D12" s="1205" t="s">
        <v>209</v>
      </c>
      <c r="E12" s="1197">
        <v>34737</v>
      </c>
      <c r="F12" s="1198">
        <v>50310</v>
      </c>
      <c r="G12" s="1202">
        <v>-30.954084675014908</v>
      </c>
      <c r="H12" s="1203">
        <v>4573.83709</v>
      </c>
      <c r="I12" s="1198">
        <v>6582.238381709999</v>
      </c>
      <c r="J12" s="1202">
        <v>-30.512436275336423</v>
      </c>
    </row>
    <row r="13" spans="1:13" s="1194" customFormat="1" ht="30" customHeight="1">
      <c r="A13" s="1200"/>
      <c r="B13" s="1201"/>
      <c r="C13" s="1195"/>
      <c r="D13" s="1205" t="s">
        <v>210</v>
      </c>
      <c r="E13" s="1197">
        <v>906568</v>
      </c>
      <c r="F13" s="1198">
        <v>378936</v>
      </c>
      <c r="G13" s="1199">
        <v>139.24039943420524</v>
      </c>
      <c r="H13" s="1203">
        <v>2022552.6041806599</v>
      </c>
      <c r="I13" s="1198">
        <v>2650687.8902701596</v>
      </c>
      <c r="J13" s="1202">
        <v>-23.697067029097862</v>
      </c>
    </row>
    <row r="14" spans="1:13" s="1194" customFormat="1" ht="30" customHeight="1">
      <c r="A14" s="1200"/>
      <c r="B14" s="1201"/>
      <c r="C14" s="1195"/>
      <c r="D14" s="1206" t="s">
        <v>576</v>
      </c>
      <c r="E14" s="1197">
        <v>37519</v>
      </c>
      <c r="F14" s="1198">
        <v>38036</v>
      </c>
      <c r="G14" s="1202">
        <v>-1.3592386160479546</v>
      </c>
      <c r="H14" s="1203">
        <v>10443.463762309992</v>
      </c>
      <c r="I14" s="1207">
        <v>11833.20358326</v>
      </c>
      <c r="J14" s="1202">
        <v>-11.744408952078048</v>
      </c>
    </row>
    <row r="15" spans="1:13" s="1194" customFormat="1" ht="30" customHeight="1">
      <c r="A15" s="1200"/>
      <c r="B15" s="1201"/>
      <c r="C15" s="1195"/>
      <c r="D15" s="1206" t="s">
        <v>577</v>
      </c>
      <c r="E15" s="1197">
        <v>51050</v>
      </c>
      <c r="F15" s="1198">
        <v>46838</v>
      </c>
      <c r="G15" s="1199">
        <v>8.9926982364746575</v>
      </c>
      <c r="H15" s="1203">
        <v>141509.56164223998</v>
      </c>
      <c r="I15" s="1207">
        <v>143745.05701611002</v>
      </c>
      <c r="J15" s="1202">
        <v>-1.5551806930095011</v>
      </c>
    </row>
    <row r="16" spans="1:13" s="1194" customFormat="1" ht="30" customHeight="1">
      <c r="A16" s="1200"/>
      <c r="B16" s="1201"/>
      <c r="C16" s="1195"/>
      <c r="D16" s="1206" t="s">
        <v>578</v>
      </c>
      <c r="E16" s="1197">
        <v>32262</v>
      </c>
      <c r="F16" s="1198">
        <v>4656</v>
      </c>
      <c r="G16" s="1199">
        <v>592.91237113402065</v>
      </c>
      <c r="H16" s="1203">
        <v>26820.210262010001</v>
      </c>
      <c r="I16" s="1207">
        <v>4742.2306028100002</v>
      </c>
      <c r="J16" s="1199">
        <v>465.56107259140322</v>
      </c>
    </row>
    <row r="17" spans="1:10" s="1194" customFormat="1" ht="30" customHeight="1">
      <c r="A17" s="1200"/>
      <c r="B17" s="1208"/>
      <c r="C17" s="1209"/>
      <c r="D17" s="1210" t="s">
        <v>579</v>
      </c>
      <c r="E17" s="1211">
        <v>439597</v>
      </c>
      <c r="F17" s="1198">
        <v>457530</v>
      </c>
      <c r="G17" s="1202">
        <v>-3.9195244027714029</v>
      </c>
      <c r="H17" s="1212">
        <v>520749.95620000002</v>
      </c>
      <c r="I17" s="1207">
        <v>549694.72129999998</v>
      </c>
      <c r="J17" s="1233">
        <v>-5.265607250429305</v>
      </c>
    </row>
    <row r="18" spans="1:10" s="1558" customFormat="1" ht="30" customHeight="1">
      <c r="A18" s="1251"/>
      <c r="B18" s="1559" t="s">
        <v>688</v>
      </c>
      <c r="C18" s="1560" t="s">
        <v>219</v>
      </c>
      <c r="D18" s="1561"/>
      <c r="E18" s="1214">
        <v>142695</v>
      </c>
      <c r="F18" s="1215">
        <v>130673</v>
      </c>
      <c r="G18" s="1379">
        <v>9.2000642825985484</v>
      </c>
      <c r="H18" s="1214">
        <v>973813.87547666964</v>
      </c>
      <c r="I18" s="1215">
        <v>241675.31134748628</v>
      </c>
      <c r="J18" s="1379">
        <v>302.94305200107834</v>
      </c>
    </row>
    <row r="19" spans="1:10" s="1194" customFormat="1" ht="30" customHeight="1">
      <c r="A19" s="1200"/>
      <c r="B19" s="1201"/>
      <c r="C19" s="1195"/>
      <c r="D19" s="1196" t="s">
        <v>204</v>
      </c>
      <c r="E19" s="1197">
        <v>106083</v>
      </c>
      <c r="F19" s="1198">
        <v>99601</v>
      </c>
      <c r="G19" s="1377">
        <v>6.5079667874820526</v>
      </c>
      <c r="H19" s="1197">
        <v>31437.236271350004</v>
      </c>
      <c r="I19" s="1198">
        <v>25713.704525929999</v>
      </c>
      <c r="J19" s="1377">
        <v>22.258682095566311</v>
      </c>
    </row>
    <row r="20" spans="1:10" s="1194" customFormat="1" ht="27" customHeight="1">
      <c r="A20" s="1200"/>
      <c r="B20" s="1201"/>
      <c r="C20" s="1195"/>
      <c r="D20" s="1196" t="s">
        <v>214</v>
      </c>
      <c r="E20" s="1217">
        <v>70740</v>
      </c>
      <c r="F20" s="1218">
        <v>66662</v>
      </c>
      <c r="G20" s="1377"/>
      <c r="H20" s="1219">
        <v>19560.844947360001</v>
      </c>
      <c r="I20" s="1218">
        <v>16840.938135239998</v>
      </c>
      <c r="J20" s="1377"/>
    </row>
    <row r="21" spans="1:10" s="1194" customFormat="1" ht="27" customHeight="1">
      <c r="A21" s="1200"/>
      <c r="B21" s="1201"/>
      <c r="C21" s="1195"/>
      <c r="D21" s="1196" t="s">
        <v>215</v>
      </c>
      <c r="E21" s="1220">
        <v>32786</v>
      </c>
      <c r="F21" s="1221">
        <v>29115</v>
      </c>
      <c r="G21" s="1377"/>
      <c r="H21" s="1222">
        <v>10500.570705990001</v>
      </c>
      <c r="I21" s="1223">
        <v>7359.0974716900009</v>
      </c>
      <c r="J21" s="1377"/>
    </row>
    <row r="22" spans="1:10" s="1194" customFormat="1" ht="27" customHeight="1">
      <c r="A22" s="1200"/>
      <c r="B22" s="1201"/>
      <c r="C22" s="1195"/>
      <c r="D22" s="1196" t="s">
        <v>216</v>
      </c>
      <c r="E22" s="1217">
        <v>2557</v>
      </c>
      <c r="F22" s="1218">
        <v>3823</v>
      </c>
      <c r="G22" s="1202"/>
      <c r="H22" s="1219">
        <v>1375.820618</v>
      </c>
      <c r="I22" s="1218">
        <v>1513.668919</v>
      </c>
      <c r="J22" s="1202"/>
    </row>
    <row r="23" spans="1:10" s="1194" customFormat="1" ht="27" customHeight="1">
      <c r="A23" s="1200"/>
      <c r="B23" s="1201"/>
      <c r="C23" s="1195"/>
      <c r="D23" s="1204" t="s">
        <v>217</v>
      </c>
      <c r="E23" s="1217">
        <v>0</v>
      </c>
      <c r="F23" s="1224">
        <v>1</v>
      </c>
      <c r="G23" s="1225"/>
      <c r="H23" s="1225">
        <v>0</v>
      </c>
      <c r="I23" s="1224">
        <v>0</v>
      </c>
      <c r="J23" s="1225"/>
    </row>
    <row r="24" spans="1:10" s="1194" customFormat="1" ht="30" customHeight="1">
      <c r="A24" s="1200"/>
      <c r="B24" s="1201"/>
      <c r="C24" s="1195"/>
      <c r="D24" s="1205" t="s">
        <v>209</v>
      </c>
      <c r="E24" s="1217">
        <v>946</v>
      </c>
      <c r="F24" s="1218">
        <v>562</v>
      </c>
      <c r="G24" s="1377">
        <v>68.327402135231324</v>
      </c>
      <c r="H24" s="1219">
        <v>116.526331</v>
      </c>
      <c r="I24" s="1218">
        <v>104.214339</v>
      </c>
      <c r="J24" s="1377">
        <v>11.814105542616362</v>
      </c>
    </row>
    <row r="25" spans="1:10" s="1194" customFormat="1" ht="30" customHeight="1">
      <c r="A25" s="1200"/>
      <c r="B25" s="1201"/>
      <c r="C25" s="1195"/>
      <c r="D25" s="1205" t="s">
        <v>210</v>
      </c>
      <c r="E25" s="1217">
        <v>6531</v>
      </c>
      <c r="F25" s="1218">
        <v>3035</v>
      </c>
      <c r="G25" s="1377">
        <v>115.18945634266886</v>
      </c>
      <c r="H25" s="1219">
        <v>265886.55929423968</v>
      </c>
      <c r="I25" s="1218">
        <v>194157.03570605631</v>
      </c>
      <c r="J25" s="1377">
        <v>36.944076390194866</v>
      </c>
    </row>
    <row r="26" spans="1:10" s="1194" customFormat="1" ht="30" customHeight="1">
      <c r="A26" s="1200"/>
      <c r="B26" s="1201"/>
      <c r="C26" s="1195"/>
      <c r="D26" s="1206" t="s">
        <v>576</v>
      </c>
      <c r="E26" s="1217">
        <v>1061</v>
      </c>
      <c r="F26" s="1226">
        <v>452</v>
      </c>
      <c r="G26" s="1377">
        <v>134.73451327433628</v>
      </c>
      <c r="H26" s="1219">
        <v>528.7867745399999</v>
      </c>
      <c r="I26" s="1207">
        <v>193.45590600000003</v>
      </c>
      <c r="J26" s="1377">
        <v>173.33710584157603</v>
      </c>
    </row>
    <row r="27" spans="1:10" s="1194" customFormat="1" ht="30" customHeight="1">
      <c r="A27" s="1200"/>
      <c r="B27" s="1201"/>
      <c r="C27" s="1195"/>
      <c r="D27" s="1206" t="s">
        <v>577</v>
      </c>
      <c r="E27" s="1217">
        <v>5031</v>
      </c>
      <c r="F27" s="1226">
        <v>2855</v>
      </c>
      <c r="G27" s="1377">
        <v>76.21716287215412</v>
      </c>
      <c r="H27" s="1219">
        <v>14241.98689785</v>
      </c>
      <c r="I27" s="1207">
        <v>6682.5254061000005</v>
      </c>
      <c r="J27" s="1377">
        <v>113.12282456643572</v>
      </c>
    </row>
    <row r="28" spans="1:10" s="1194" customFormat="1" ht="30" customHeight="1">
      <c r="A28" s="1200"/>
      <c r="B28" s="1201"/>
      <c r="C28" s="1195"/>
      <c r="D28" s="1206" t="s">
        <v>578</v>
      </c>
      <c r="E28" s="1217">
        <v>427</v>
      </c>
      <c r="F28" s="1226">
        <v>210</v>
      </c>
      <c r="G28" s="1377">
        <v>103.33333333333334</v>
      </c>
      <c r="H28" s="1219">
        <v>483.33690768999998</v>
      </c>
      <c r="I28" s="1207">
        <v>232.07546439999999</v>
      </c>
      <c r="J28" s="1377">
        <v>108.26712937518094</v>
      </c>
    </row>
    <row r="29" spans="1:10" s="1194" customFormat="1" ht="30" customHeight="1">
      <c r="A29" s="1200"/>
      <c r="B29" s="1208"/>
      <c r="C29" s="1209"/>
      <c r="D29" s="1210" t="s">
        <v>579</v>
      </c>
      <c r="E29" s="1227">
        <v>22616</v>
      </c>
      <c r="F29" s="1228">
        <v>23958</v>
      </c>
      <c r="G29" s="1233">
        <v>-5.6014692378328741</v>
      </c>
      <c r="H29" s="1229">
        <v>661119.44299999997</v>
      </c>
      <c r="I29" s="1230">
        <v>14592.3</v>
      </c>
      <c r="J29" s="1213">
        <v>4430.6047915681556</v>
      </c>
    </row>
    <row r="30" spans="1:10" s="1558" customFormat="1" ht="30" customHeight="1">
      <c r="A30" s="1251"/>
      <c r="B30" s="1559" t="s">
        <v>689</v>
      </c>
      <c r="C30" s="1560" t="s">
        <v>208</v>
      </c>
      <c r="D30" s="1561"/>
      <c r="E30" s="1214">
        <v>158999</v>
      </c>
      <c r="F30" s="1215">
        <v>504555</v>
      </c>
      <c r="G30" s="1562">
        <v>-68.487280871262797</v>
      </c>
      <c r="H30" s="1214">
        <v>111176.13202347973</v>
      </c>
      <c r="I30" s="1215">
        <v>930425.30857445823</v>
      </c>
      <c r="J30" s="1216">
        <v>-88.051041711900865</v>
      </c>
    </row>
    <row r="31" spans="1:10" s="1194" customFormat="1" ht="30" customHeight="1">
      <c r="A31" s="1200"/>
      <c r="B31" s="1201"/>
      <c r="C31" s="1195"/>
      <c r="D31" s="1196" t="s">
        <v>204</v>
      </c>
      <c r="E31" s="1197">
        <v>158935</v>
      </c>
      <c r="F31" s="1198">
        <v>373375</v>
      </c>
      <c r="G31" s="1202">
        <v>-57.432875795112146</v>
      </c>
      <c r="H31" s="1197">
        <v>48811.894334780496</v>
      </c>
      <c r="I31" s="1198">
        <v>60504.711899502639</v>
      </c>
      <c r="J31" s="1202">
        <v>-19.32546606311212</v>
      </c>
    </row>
    <row r="32" spans="1:10" s="1194" customFormat="1" ht="27" customHeight="1">
      <c r="A32" s="1200"/>
      <c r="B32" s="1201"/>
      <c r="C32" s="1195"/>
      <c r="D32" s="1196" t="s">
        <v>214</v>
      </c>
      <c r="E32" s="1217">
        <v>56</v>
      </c>
      <c r="F32" s="1218">
        <v>5996</v>
      </c>
      <c r="G32" s="1202"/>
      <c r="H32" s="1219">
        <v>96.898828379999998</v>
      </c>
      <c r="I32" s="1218">
        <v>479.15573027999994</v>
      </c>
      <c r="J32" s="1202"/>
    </row>
    <row r="33" spans="1:10" s="1194" customFormat="1" ht="27" customHeight="1">
      <c r="A33" s="1200"/>
      <c r="B33" s="1201"/>
      <c r="C33" s="1195"/>
      <c r="D33" s="1196" t="s">
        <v>215</v>
      </c>
      <c r="E33" s="1217">
        <v>4607</v>
      </c>
      <c r="F33" s="1218">
        <v>1490</v>
      </c>
      <c r="G33" s="1377"/>
      <c r="H33" s="1219">
        <v>23162.786853710499</v>
      </c>
      <c r="I33" s="1218">
        <v>30753.473559522645</v>
      </c>
      <c r="J33" s="1377"/>
    </row>
    <row r="34" spans="1:10" s="1194" customFormat="1" ht="27" customHeight="1">
      <c r="A34" s="1200"/>
      <c r="B34" s="1201"/>
      <c r="C34" s="1195"/>
      <c r="D34" s="1196" t="s">
        <v>216</v>
      </c>
      <c r="E34" s="1217">
        <v>147712</v>
      </c>
      <c r="F34" s="1218">
        <v>365889</v>
      </c>
      <c r="G34" s="1202"/>
      <c r="H34" s="1219">
        <v>24377.34308069</v>
      </c>
      <c r="I34" s="1218">
        <v>29272.082609699999</v>
      </c>
      <c r="J34" s="1202"/>
    </row>
    <row r="35" spans="1:10" s="1194" customFormat="1" ht="27" customHeight="1">
      <c r="A35" s="1200"/>
      <c r="B35" s="1201"/>
      <c r="C35" s="1195"/>
      <c r="D35" s="1204" t="s">
        <v>217</v>
      </c>
      <c r="E35" s="1217">
        <v>6560</v>
      </c>
      <c r="F35" s="1224">
        <v>0</v>
      </c>
      <c r="G35" s="1225"/>
      <c r="H35" s="1225">
        <v>1174.8655719999999</v>
      </c>
      <c r="I35" s="1224">
        <v>0</v>
      </c>
      <c r="J35" s="1225"/>
    </row>
    <row r="36" spans="1:10" s="1194" customFormat="1" ht="30" customHeight="1">
      <c r="A36" s="1200"/>
      <c r="B36" s="1201"/>
      <c r="C36" s="1195"/>
      <c r="D36" s="1205" t="s">
        <v>209</v>
      </c>
      <c r="E36" s="1217">
        <v>5</v>
      </c>
      <c r="F36" s="1218">
        <v>523</v>
      </c>
      <c r="G36" s="1202">
        <v>-99.043977055449332</v>
      </c>
      <c r="H36" s="1219">
        <v>891.43281663000016</v>
      </c>
      <c r="I36" s="1218">
        <v>101.92544099999999</v>
      </c>
      <c r="J36" s="1377">
        <v>774.59304358565419</v>
      </c>
    </row>
    <row r="37" spans="1:10" s="1194" customFormat="1" ht="30" customHeight="1">
      <c r="A37" s="1200"/>
      <c r="B37" s="1201"/>
      <c r="C37" s="1195"/>
      <c r="D37" s="1205" t="s">
        <v>210</v>
      </c>
      <c r="E37" s="1217">
        <v>5</v>
      </c>
      <c r="F37" s="1224">
        <v>130562</v>
      </c>
      <c r="G37" s="1202">
        <v>-99.996170401801436</v>
      </c>
      <c r="H37" s="1217">
        <v>54819.793464259783</v>
      </c>
      <c r="I37" s="1231">
        <v>867620.82201109559</v>
      </c>
      <c r="J37" s="1202">
        <v>-93.681595453508066</v>
      </c>
    </row>
    <row r="38" spans="1:10" s="1194" customFormat="1" ht="30" customHeight="1">
      <c r="A38" s="1200"/>
      <c r="B38" s="1201"/>
      <c r="C38" s="1195"/>
      <c r="D38" s="1206" t="s">
        <v>576</v>
      </c>
      <c r="E38" s="1217">
        <v>52</v>
      </c>
      <c r="F38" s="1218">
        <v>18</v>
      </c>
      <c r="G38" s="1199">
        <v>188.88888888888889</v>
      </c>
      <c r="H38" s="1217">
        <v>5901.7135768194503</v>
      </c>
      <c r="I38" s="1207">
        <v>552.90971896999895</v>
      </c>
      <c r="J38" s="1199">
        <v>967.39190401890539</v>
      </c>
    </row>
    <row r="39" spans="1:10" s="1194" customFormat="1" ht="30" customHeight="1">
      <c r="A39" s="1200"/>
      <c r="B39" s="1201"/>
      <c r="C39" s="1195"/>
      <c r="D39" s="1206" t="s">
        <v>577</v>
      </c>
      <c r="E39" s="1217">
        <v>1</v>
      </c>
      <c r="F39" s="1242">
        <v>9</v>
      </c>
      <c r="G39" s="1199">
        <v>100</v>
      </c>
      <c r="H39" s="1217">
        <v>15.402510990000001</v>
      </c>
      <c r="I39" s="1207">
        <v>43.330383890002295</v>
      </c>
      <c r="J39" s="1202">
        <v>-64.453324417571451</v>
      </c>
    </row>
    <row r="40" spans="1:10" s="1194" customFormat="1" ht="30" customHeight="1">
      <c r="A40" s="1200"/>
      <c r="B40" s="1201"/>
      <c r="C40" s="1195"/>
      <c r="D40" s="1206" t="s">
        <v>578</v>
      </c>
      <c r="E40" s="1217">
        <v>0</v>
      </c>
      <c r="F40" s="1226">
        <v>4</v>
      </c>
      <c r="G40" s="1199">
        <v>100</v>
      </c>
      <c r="H40" s="1217">
        <v>3.2296199999999997</v>
      </c>
      <c r="I40" s="1207">
        <v>3.8340000000000001</v>
      </c>
      <c r="J40" s="1202">
        <v>-15.763693270735532</v>
      </c>
    </row>
    <row r="41" spans="1:10" s="1194" customFormat="1" ht="30" customHeight="1">
      <c r="A41" s="1232"/>
      <c r="B41" s="1208"/>
      <c r="C41" s="1209"/>
      <c r="D41" s="1210" t="s">
        <v>579</v>
      </c>
      <c r="E41" s="1227">
        <v>1</v>
      </c>
      <c r="F41" s="1340">
        <v>64</v>
      </c>
      <c r="G41" s="1233">
        <v>-98.4375</v>
      </c>
      <c r="H41" s="1227">
        <v>732.6656999999999</v>
      </c>
      <c r="I41" s="1230">
        <v>1597.77512</v>
      </c>
      <c r="J41" s="1202">
        <v>-54.144629564641122</v>
      </c>
    </row>
    <row r="42" spans="1:10" s="1194" customFormat="1" ht="30" customHeight="1">
      <c r="A42" s="1234" t="s">
        <v>211</v>
      </c>
      <c r="B42" s="1188" t="s">
        <v>952</v>
      </c>
      <c r="C42" s="1235"/>
      <c r="D42" s="1236"/>
      <c r="E42" s="1191">
        <v>4181762</v>
      </c>
      <c r="F42" s="1192">
        <v>3530441</v>
      </c>
      <c r="G42" s="1193">
        <v>118.44871504721364</v>
      </c>
      <c r="H42" s="1191">
        <v>3982190.4466368658</v>
      </c>
      <c r="I42" s="1192">
        <v>4261916.6280971896</v>
      </c>
      <c r="J42" s="1193">
        <v>93.43661066440869</v>
      </c>
    </row>
    <row r="43" spans="1:10" s="1558" customFormat="1" ht="30" customHeight="1">
      <c r="A43" s="1563"/>
      <c r="B43" s="1553" t="s">
        <v>212</v>
      </c>
      <c r="C43" s="1309" t="s">
        <v>222</v>
      </c>
      <c r="D43" s="1309"/>
      <c r="E43" s="1555">
        <v>108065</v>
      </c>
      <c r="F43" s="1556">
        <v>109361</v>
      </c>
      <c r="G43" s="1562">
        <v>-1.185065974158978</v>
      </c>
      <c r="H43" s="1555">
        <v>31896.573523085004</v>
      </c>
      <c r="I43" s="1556">
        <v>34568.329784395006</v>
      </c>
      <c r="J43" s="1216">
        <v>-7.728913366581275</v>
      </c>
    </row>
    <row r="44" spans="1:10" s="1194" customFormat="1" ht="30" customHeight="1">
      <c r="A44" s="1238"/>
      <c r="B44" s="1201"/>
      <c r="C44" s="1195"/>
      <c r="D44" s="1195" t="s">
        <v>204</v>
      </c>
      <c r="E44" s="1197">
        <v>95563</v>
      </c>
      <c r="F44" s="1198">
        <v>97551</v>
      </c>
      <c r="G44" s="1202">
        <v>-2.0379083761314596</v>
      </c>
      <c r="H44" s="1197">
        <v>17563.552948980003</v>
      </c>
      <c r="I44" s="1198">
        <v>17633.916574950003</v>
      </c>
      <c r="J44" s="1202">
        <v>-0.39902437822551173</v>
      </c>
    </row>
    <row r="45" spans="1:10" s="1194" customFormat="1" ht="30" customHeight="1">
      <c r="A45" s="1238"/>
      <c r="B45" s="1201"/>
      <c r="C45" s="1195"/>
      <c r="D45" s="1195" t="s">
        <v>214</v>
      </c>
      <c r="E45" s="1217">
        <v>58749</v>
      </c>
      <c r="F45" s="1198">
        <v>60300</v>
      </c>
      <c r="G45" s="1202"/>
      <c r="H45" s="1239">
        <v>10194.50441913</v>
      </c>
      <c r="I45" s="1231">
        <v>9984.6052000499985</v>
      </c>
      <c r="J45" s="1202"/>
    </row>
    <row r="46" spans="1:10" s="1194" customFormat="1" ht="30" customHeight="1">
      <c r="A46" s="1238"/>
      <c r="B46" s="1201"/>
      <c r="C46" s="1195"/>
      <c r="D46" s="1195" t="s">
        <v>215</v>
      </c>
      <c r="E46" s="1217">
        <v>34081</v>
      </c>
      <c r="F46" s="1198">
        <v>34352</v>
      </c>
      <c r="G46" s="1377"/>
      <c r="H46" s="1239">
        <v>6258.7890082700005</v>
      </c>
      <c r="I46" s="1231">
        <v>6597.9932671400011</v>
      </c>
      <c r="J46" s="1377"/>
    </row>
    <row r="47" spans="1:10" s="1194" customFormat="1" ht="30" customHeight="1">
      <c r="A47" s="1238"/>
      <c r="B47" s="1201"/>
      <c r="C47" s="1195"/>
      <c r="D47" s="1195" t="s">
        <v>216</v>
      </c>
      <c r="E47" s="1217">
        <v>2693</v>
      </c>
      <c r="F47" s="1198">
        <v>2857</v>
      </c>
      <c r="G47" s="1202"/>
      <c r="H47" s="1239">
        <v>1105.9950965800001</v>
      </c>
      <c r="I47" s="1231">
        <v>1046.3339137600001</v>
      </c>
      <c r="J47" s="1202"/>
    </row>
    <row r="48" spans="1:10" s="1194" customFormat="1" ht="30" customHeight="1">
      <c r="A48" s="1238"/>
      <c r="B48" s="1201"/>
      <c r="C48" s="1195"/>
      <c r="D48" s="1195" t="s">
        <v>217</v>
      </c>
      <c r="E48" s="1217">
        <v>40</v>
      </c>
      <c r="F48" s="1342">
        <v>42</v>
      </c>
      <c r="G48" s="1199"/>
      <c r="H48" s="1240">
        <v>4.2644250000000001</v>
      </c>
      <c r="I48" s="1221">
        <v>4.9841940000000005</v>
      </c>
      <c r="J48" s="1199"/>
    </row>
    <row r="49" spans="1:10" s="1194" customFormat="1" ht="30" customHeight="1">
      <c r="A49" s="1238"/>
      <c r="B49" s="1201"/>
      <c r="C49" s="1195"/>
      <c r="D49" s="1206" t="s">
        <v>209</v>
      </c>
      <c r="E49" s="1217">
        <v>6597</v>
      </c>
      <c r="F49" s="1198">
        <v>6792</v>
      </c>
      <c r="G49" s="1202">
        <v>-2.8710247349823321</v>
      </c>
      <c r="H49" s="1239">
        <v>460.03964212</v>
      </c>
      <c r="I49" s="1231">
        <v>540.25342899999998</v>
      </c>
      <c r="J49" s="1202">
        <v>-14.847436883181725</v>
      </c>
    </row>
    <row r="50" spans="1:10" s="1194" customFormat="1" ht="30" customHeight="1">
      <c r="A50" s="1238"/>
      <c r="B50" s="1201"/>
      <c r="C50" s="1195"/>
      <c r="D50" s="1206" t="s">
        <v>210</v>
      </c>
      <c r="E50" s="1217">
        <v>2666</v>
      </c>
      <c r="F50" s="1198">
        <v>1609</v>
      </c>
      <c r="G50" s="1199">
        <v>65.692977004350524</v>
      </c>
      <c r="H50" s="1239">
        <v>12826.949840085001</v>
      </c>
      <c r="I50" s="1231">
        <v>11391.560838924999</v>
      </c>
      <c r="J50" s="1377">
        <v>12.600459423043</v>
      </c>
    </row>
    <row r="51" spans="1:10" s="1194" customFormat="1" ht="30" customHeight="1">
      <c r="A51" s="1238"/>
      <c r="B51" s="1201"/>
      <c r="C51" s="1195"/>
      <c r="D51" s="1206" t="s">
        <v>576</v>
      </c>
      <c r="E51" s="1217">
        <v>183</v>
      </c>
      <c r="F51" s="1198">
        <v>158</v>
      </c>
      <c r="G51" s="1199">
        <v>15.822784810126583</v>
      </c>
      <c r="H51" s="1239">
        <v>73.98519202</v>
      </c>
      <c r="I51" s="1207">
        <v>56.737544650000004</v>
      </c>
      <c r="J51" s="1199">
        <v>30.399002065381048</v>
      </c>
    </row>
    <row r="52" spans="1:10" s="1194" customFormat="1" ht="30" customHeight="1">
      <c r="A52" s="1238"/>
      <c r="B52" s="1201"/>
      <c r="C52" s="1195"/>
      <c r="D52" s="1206" t="s">
        <v>577</v>
      </c>
      <c r="E52" s="1217">
        <v>202</v>
      </c>
      <c r="F52" s="1198">
        <v>207</v>
      </c>
      <c r="G52" s="1202">
        <v>-2.4154589371980677</v>
      </c>
      <c r="H52" s="1239">
        <v>299.52620000000002</v>
      </c>
      <c r="I52" s="1207">
        <v>345.96769656000004</v>
      </c>
      <c r="J52" s="1202">
        <v>-13.423651115920245</v>
      </c>
    </row>
    <row r="53" spans="1:10" s="1194" customFormat="1" ht="30" customHeight="1">
      <c r="A53" s="1238"/>
      <c r="B53" s="1201"/>
      <c r="C53" s="1195"/>
      <c r="D53" s="1206" t="s">
        <v>578</v>
      </c>
      <c r="E53" s="1217">
        <v>161</v>
      </c>
      <c r="F53" s="1198">
        <v>166</v>
      </c>
      <c r="G53" s="1202">
        <v>-3.0120481927710845</v>
      </c>
      <c r="H53" s="1239">
        <v>77.140571230000006</v>
      </c>
      <c r="I53" s="1207">
        <v>61.427658310000005</v>
      </c>
      <c r="J53" s="1377">
        <v>25.57954080017738</v>
      </c>
    </row>
    <row r="54" spans="1:10" s="1194" customFormat="1" ht="30" customHeight="1">
      <c r="A54" s="1238"/>
      <c r="B54" s="1208"/>
      <c r="C54" s="1209"/>
      <c r="D54" s="1210" t="s">
        <v>579</v>
      </c>
      <c r="E54" s="1227">
        <v>2693</v>
      </c>
      <c r="F54" s="1241">
        <v>2878</v>
      </c>
      <c r="G54" s="1233">
        <v>-6.428075052119528</v>
      </c>
      <c r="H54" s="1229">
        <v>595.3791286500001</v>
      </c>
      <c r="I54" s="1230">
        <v>4538.466042</v>
      </c>
      <c r="J54" s="1233">
        <v>-86.881489843920264</v>
      </c>
    </row>
    <row r="55" spans="1:10" s="1558" customFormat="1" ht="30" customHeight="1">
      <c r="A55" s="1251"/>
      <c r="B55" s="1559" t="s">
        <v>218</v>
      </c>
      <c r="C55" s="1560" t="s">
        <v>779</v>
      </c>
      <c r="D55" s="1561"/>
      <c r="E55" s="1555">
        <v>1809146</v>
      </c>
      <c r="F55" s="1556">
        <v>1258147</v>
      </c>
      <c r="G55" s="1557">
        <v>43.794485064145924</v>
      </c>
      <c r="H55" s="1555">
        <v>1973153.8940946846</v>
      </c>
      <c r="I55" s="1556">
        <v>1448581.3743871187</v>
      </c>
      <c r="J55" s="1254">
        <v>36.212844440962641</v>
      </c>
    </row>
    <row r="56" spans="1:10" s="1194" customFormat="1" ht="30" customHeight="1">
      <c r="A56" s="1200"/>
      <c r="B56" s="1201"/>
      <c r="C56" s="1195"/>
      <c r="D56" s="1196" t="s">
        <v>204</v>
      </c>
      <c r="E56" s="1197">
        <v>634404</v>
      </c>
      <c r="F56" s="1198">
        <v>622682</v>
      </c>
      <c r="G56" s="1199">
        <v>1.8825018227602532</v>
      </c>
      <c r="H56" s="1197">
        <v>200739.53921987989</v>
      </c>
      <c r="I56" s="1198">
        <v>210120.88314193999</v>
      </c>
      <c r="J56" s="1202">
        <v>-4.4647365753373744</v>
      </c>
    </row>
    <row r="57" spans="1:10" s="1194" customFormat="1" ht="30" customHeight="1">
      <c r="A57" s="1200"/>
      <c r="B57" s="1201"/>
      <c r="C57" s="1195"/>
      <c r="D57" s="1196" t="s">
        <v>214</v>
      </c>
      <c r="E57" s="1217">
        <v>48124</v>
      </c>
      <c r="F57" s="1198">
        <v>47806</v>
      </c>
      <c r="G57" s="1202"/>
      <c r="H57" s="1219">
        <v>12024.120520279992</v>
      </c>
      <c r="I57" s="1218">
        <v>11565.501580700011</v>
      </c>
      <c r="J57" s="1202"/>
    </row>
    <row r="58" spans="1:10" s="1194" customFormat="1" ht="30" customHeight="1">
      <c r="A58" s="1200"/>
      <c r="B58" s="1201"/>
      <c r="C58" s="1195"/>
      <c r="D58" s="1196" t="s">
        <v>215</v>
      </c>
      <c r="E58" s="1217">
        <v>387140</v>
      </c>
      <c r="F58" s="1198">
        <v>355173</v>
      </c>
      <c r="G58" s="1377"/>
      <c r="H58" s="1219">
        <v>100604.2431337099</v>
      </c>
      <c r="I58" s="1242">
        <v>105956.68599646997</v>
      </c>
      <c r="J58" s="1377"/>
    </row>
    <row r="59" spans="1:10" s="1194" customFormat="1" ht="30" customHeight="1">
      <c r="A59" s="1200"/>
      <c r="B59" s="1201"/>
      <c r="C59" s="1195"/>
      <c r="D59" s="1196" t="s">
        <v>216</v>
      </c>
      <c r="E59" s="1217">
        <v>195055</v>
      </c>
      <c r="F59" s="1198">
        <v>218767</v>
      </c>
      <c r="G59" s="1202"/>
      <c r="H59" s="1219">
        <v>87499.720002889997</v>
      </c>
      <c r="I59" s="1242">
        <v>92598.695564769994</v>
      </c>
      <c r="J59" s="1202"/>
    </row>
    <row r="60" spans="1:10" s="1194" customFormat="1" ht="30" customHeight="1">
      <c r="A60" s="1200"/>
      <c r="B60" s="1201"/>
      <c r="C60" s="1195"/>
      <c r="D60" s="1196" t="s">
        <v>217</v>
      </c>
      <c r="E60" s="1217">
        <v>4085</v>
      </c>
      <c r="F60" s="1198">
        <v>936</v>
      </c>
      <c r="G60" s="1199"/>
      <c r="H60" s="1217">
        <v>611.45556299999998</v>
      </c>
      <c r="I60" s="1198">
        <v>0</v>
      </c>
      <c r="J60" s="1199"/>
    </row>
    <row r="61" spans="1:10" s="1194" customFormat="1" ht="30" customHeight="1">
      <c r="A61" s="1200"/>
      <c r="B61" s="1201"/>
      <c r="C61" s="1195"/>
      <c r="D61" s="1205" t="s">
        <v>209</v>
      </c>
      <c r="E61" s="1217">
        <v>84490</v>
      </c>
      <c r="F61" s="1198">
        <v>92819</v>
      </c>
      <c r="G61" s="1202">
        <v>-8.9733782953921075</v>
      </c>
      <c r="H61" s="1219">
        <v>5925.1537736100008</v>
      </c>
      <c r="I61" s="1242">
        <v>6279.9217688600002</v>
      </c>
      <c r="J61" s="1202">
        <v>-5.6492422725578102</v>
      </c>
    </row>
    <row r="62" spans="1:10" s="1194" customFormat="1" ht="30" customHeight="1">
      <c r="A62" s="1200"/>
      <c r="B62" s="1201"/>
      <c r="C62" s="1195"/>
      <c r="D62" s="1205" t="s">
        <v>210</v>
      </c>
      <c r="E62" s="1217">
        <v>852513</v>
      </c>
      <c r="F62" s="1198">
        <v>293780</v>
      </c>
      <c r="G62" s="1199">
        <v>190.1875553134999</v>
      </c>
      <c r="H62" s="1219">
        <v>1009308.9042683148</v>
      </c>
      <c r="I62" s="1242">
        <v>1094494.1336663186</v>
      </c>
      <c r="J62" s="1202">
        <v>-7.7830686138674565</v>
      </c>
    </row>
    <row r="63" spans="1:10" s="1194" customFormat="1" ht="30" customHeight="1">
      <c r="A63" s="1200"/>
      <c r="B63" s="1201"/>
      <c r="C63" s="1195"/>
      <c r="D63" s="1206" t="s">
        <v>576</v>
      </c>
      <c r="E63" s="1217">
        <v>62</v>
      </c>
      <c r="F63" s="1198">
        <v>30</v>
      </c>
      <c r="G63" s="1199">
        <v>106.66666666666667</v>
      </c>
      <c r="H63" s="1225">
        <v>7.7778328800000009</v>
      </c>
      <c r="I63" s="1243">
        <v>2.5858099999999995</v>
      </c>
      <c r="J63" s="1199">
        <v>200.78903245018012</v>
      </c>
    </row>
    <row r="64" spans="1:10" s="1194" customFormat="1" ht="30" customHeight="1">
      <c r="A64" s="1200"/>
      <c r="B64" s="1201"/>
      <c r="C64" s="1195"/>
      <c r="D64" s="1206" t="s">
        <v>577</v>
      </c>
      <c r="E64" s="1217">
        <v>0</v>
      </c>
      <c r="F64" s="1198">
        <v>0</v>
      </c>
      <c r="G64" s="1197">
        <v>0</v>
      </c>
      <c r="H64" s="1197">
        <v>0</v>
      </c>
      <c r="I64" s="1198">
        <v>0</v>
      </c>
      <c r="J64" s="1197">
        <v>0</v>
      </c>
    </row>
    <row r="65" spans="1:10" s="1194" customFormat="1" ht="30" customHeight="1">
      <c r="A65" s="1200"/>
      <c r="B65" s="1201"/>
      <c r="C65" s="1195"/>
      <c r="D65" s="1206" t="s">
        <v>578</v>
      </c>
      <c r="E65" s="1217">
        <v>6</v>
      </c>
      <c r="F65" s="1198">
        <v>0</v>
      </c>
      <c r="G65" s="1199">
        <v>100</v>
      </c>
      <c r="H65" s="1219">
        <v>1.575</v>
      </c>
      <c r="I65" s="1207">
        <v>0</v>
      </c>
      <c r="J65" s="1199">
        <v>100</v>
      </c>
    </row>
    <row r="66" spans="1:10" s="1194" customFormat="1" ht="30" customHeight="1">
      <c r="A66" s="1200"/>
      <c r="B66" s="1208"/>
      <c r="C66" s="1209"/>
      <c r="D66" s="1210" t="s">
        <v>579</v>
      </c>
      <c r="E66" s="1227">
        <v>237671</v>
      </c>
      <c r="F66" s="1241">
        <v>248836</v>
      </c>
      <c r="G66" s="1233">
        <v>-4.4868909643299206</v>
      </c>
      <c r="H66" s="1229">
        <v>757170.94400000002</v>
      </c>
      <c r="I66" s="1230">
        <v>137683.85</v>
      </c>
      <c r="J66" s="1213">
        <v>449.9344650806903</v>
      </c>
    </row>
    <row r="67" spans="1:10" s="1558" customFormat="1" ht="30" customHeight="1">
      <c r="A67" s="1251"/>
      <c r="B67" s="1553" t="s">
        <v>220</v>
      </c>
      <c r="C67" s="1309" t="s">
        <v>780</v>
      </c>
      <c r="D67" s="1554"/>
      <c r="E67" s="1555">
        <v>784237</v>
      </c>
      <c r="F67" s="1556">
        <v>789178</v>
      </c>
      <c r="G67" s="1562">
        <v>-0.62609449325754141</v>
      </c>
      <c r="H67" s="1555">
        <v>394145.88785919</v>
      </c>
      <c r="I67" s="1556">
        <v>393199.98654237977</v>
      </c>
      <c r="J67" s="1557">
        <v>0.24056494129820472</v>
      </c>
    </row>
    <row r="68" spans="1:10" s="1194" customFormat="1" ht="30" customHeight="1">
      <c r="A68" s="1200"/>
      <c r="B68" s="1201"/>
      <c r="C68" s="1195"/>
      <c r="D68" s="1196" t="s">
        <v>204</v>
      </c>
      <c r="E68" s="1197">
        <v>665548</v>
      </c>
      <c r="F68" s="1198">
        <v>701018</v>
      </c>
      <c r="G68" s="1202">
        <v>-5.0597844848491764</v>
      </c>
      <c r="H68" s="1197">
        <v>167570.08678907994</v>
      </c>
      <c r="I68" s="1198">
        <v>175570.8917992099</v>
      </c>
      <c r="J68" s="1202">
        <v>-4.5570224814259133</v>
      </c>
    </row>
    <row r="69" spans="1:10" s="1194" customFormat="1" ht="30" customHeight="1">
      <c r="A69" s="1200"/>
      <c r="B69" s="1201"/>
      <c r="C69" s="1195"/>
      <c r="D69" s="1196" t="s">
        <v>214</v>
      </c>
      <c r="E69" s="1217">
        <v>280177</v>
      </c>
      <c r="F69" s="1218">
        <v>290857</v>
      </c>
      <c r="G69" s="1202"/>
      <c r="H69" s="1219">
        <v>75956.906351860016</v>
      </c>
      <c r="I69" s="1218">
        <v>75581.654241170007</v>
      </c>
      <c r="J69" s="1202"/>
    </row>
    <row r="70" spans="1:10" s="1194" customFormat="1" ht="30" customHeight="1">
      <c r="A70" s="1200"/>
      <c r="B70" s="1201"/>
      <c r="C70" s="1195"/>
      <c r="D70" s="1196" t="s">
        <v>215</v>
      </c>
      <c r="E70" s="1217">
        <v>363110</v>
      </c>
      <c r="F70" s="1226">
        <v>383194</v>
      </c>
      <c r="G70" s="1377"/>
      <c r="H70" s="1219">
        <v>75418.598830869902</v>
      </c>
      <c r="I70" s="1218">
        <v>78972.542052039877</v>
      </c>
      <c r="J70" s="1377"/>
    </row>
    <row r="71" spans="1:10" s="1194" customFormat="1" ht="30" customHeight="1">
      <c r="A71" s="1200"/>
      <c r="B71" s="1201"/>
      <c r="C71" s="1195"/>
      <c r="D71" s="1196" t="s">
        <v>216</v>
      </c>
      <c r="E71" s="1217">
        <v>22082</v>
      </c>
      <c r="F71" s="1226">
        <v>26775</v>
      </c>
      <c r="G71" s="1202"/>
      <c r="H71" s="1219">
        <v>16169.86471235</v>
      </c>
      <c r="I71" s="1218">
        <v>20972.739356000002</v>
      </c>
      <c r="J71" s="1202"/>
    </row>
    <row r="72" spans="1:10" s="1194" customFormat="1" ht="30" customHeight="1">
      <c r="A72" s="1200"/>
      <c r="B72" s="1201"/>
      <c r="C72" s="1195"/>
      <c r="D72" s="1196" t="s">
        <v>217</v>
      </c>
      <c r="E72" s="1217">
        <v>179</v>
      </c>
      <c r="F72" s="1226">
        <v>192</v>
      </c>
      <c r="G72" s="1199"/>
      <c r="H72" s="1244">
        <v>24.716894</v>
      </c>
      <c r="I72" s="1245">
        <v>43.956150000000001</v>
      </c>
      <c r="J72" s="1199"/>
    </row>
    <row r="73" spans="1:10" s="1194" customFormat="1" ht="30" customHeight="1">
      <c r="A73" s="1200"/>
      <c r="B73" s="1201"/>
      <c r="C73" s="1195"/>
      <c r="D73" s="1205" t="s">
        <v>209</v>
      </c>
      <c r="E73" s="1217">
        <v>68900</v>
      </c>
      <c r="F73" s="1226">
        <v>43837</v>
      </c>
      <c r="G73" s="1377">
        <v>57.173164222004246</v>
      </c>
      <c r="H73" s="1219">
        <v>4646.3442730099996</v>
      </c>
      <c r="I73" s="1218">
        <v>3258.4635029999999</v>
      </c>
      <c r="J73" s="1199">
        <v>42.593104655989137</v>
      </c>
    </row>
    <row r="74" spans="1:10" s="1194" customFormat="1" ht="30" customHeight="1">
      <c r="A74" s="1200"/>
      <c r="B74" s="1201"/>
      <c r="C74" s="1195"/>
      <c r="D74" s="1205" t="s">
        <v>210</v>
      </c>
      <c r="E74" s="1217">
        <v>15882</v>
      </c>
      <c r="F74" s="1226">
        <v>11383</v>
      </c>
      <c r="G74" s="1199">
        <v>39.523851357287185</v>
      </c>
      <c r="H74" s="1219">
        <v>166706.76726889002</v>
      </c>
      <c r="I74" s="1218">
        <v>176584.59880954991</v>
      </c>
      <c r="J74" s="1202">
        <v>-5.5938239275970654</v>
      </c>
    </row>
    <row r="75" spans="1:10" s="1194" customFormat="1" ht="30" customHeight="1">
      <c r="A75" s="1200"/>
      <c r="B75" s="1201"/>
      <c r="C75" s="1195"/>
      <c r="D75" s="1206" t="s">
        <v>576</v>
      </c>
      <c r="E75" s="1217">
        <v>4427</v>
      </c>
      <c r="F75" s="1226">
        <v>3968</v>
      </c>
      <c r="G75" s="1199">
        <v>11.567540322580646</v>
      </c>
      <c r="H75" s="1219">
        <v>1603.4804920599997</v>
      </c>
      <c r="I75" s="1207">
        <v>1339.0199052800001</v>
      </c>
      <c r="J75" s="1199">
        <v>19.750310337970571</v>
      </c>
    </row>
    <row r="76" spans="1:10" s="1194" customFormat="1" ht="30" customHeight="1">
      <c r="A76" s="1200"/>
      <c r="B76" s="1201"/>
      <c r="C76" s="1195"/>
      <c r="D76" s="1206" t="s">
        <v>577</v>
      </c>
      <c r="E76" s="1217">
        <v>23141</v>
      </c>
      <c r="F76" s="1226">
        <v>20769</v>
      </c>
      <c r="G76" s="1199">
        <v>11.420867639270066</v>
      </c>
      <c r="H76" s="1219">
        <v>51325.148333679994</v>
      </c>
      <c r="I76" s="1207">
        <v>33512.362326340008</v>
      </c>
      <c r="J76" s="1199">
        <v>53.152880820160838</v>
      </c>
    </row>
    <row r="77" spans="1:10" s="1194" customFormat="1" ht="30" customHeight="1">
      <c r="A77" s="1200"/>
      <c r="B77" s="1201"/>
      <c r="C77" s="1195"/>
      <c r="D77" s="1206" t="s">
        <v>578</v>
      </c>
      <c r="E77" s="1217">
        <v>6298</v>
      </c>
      <c r="F77" s="1226">
        <v>8112</v>
      </c>
      <c r="G77" s="1202">
        <v>-22.361932938856015</v>
      </c>
      <c r="H77" s="1219">
        <v>2242.0607024699998</v>
      </c>
      <c r="I77" s="1207">
        <v>2815.7501989999996</v>
      </c>
      <c r="J77" s="1202">
        <v>-20.374303684103189</v>
      </c>
    </row>
    <row r="78" spans="1:10" s="1194" customFormat="1" ht="30" customHeight="1">
      <c r="A78" s="1232"/>
      <c r="B78" s="1208"/>
      <c r="C78" s="1209"/>
      <c r="D78" s="1210" t="s">
        <v>579</v>
      </c>
      <c r="E78" s="1227">
        <v>41</v>
      </c>
      <c r="F78" s="1228">
        <v>91</v>
      </c>
      <c r="G78" s="1233">
        <v>-54.945054945054949</v>
      </c>
      <c r="H78" s="1229">
        <v>52</v>
      </c>
      <c r="I78" s="1230">
        <v>118.9</v>
      </c>
      <c r="J78" s="1233">
        <v>-56.265769554247271</v>
      </c>
    </row>
    <row r="79" spans="1:10" s="1558" customFormat="1" ht="30" customHeight="1">
      <c r="A79" s="1274"/>
      <c r="B79" s="1553" t="s">
        <v>690</v>
      </c>
      <c r="C79" s="1309" t="s">
        <v>781</v>
      </c>
      <c r="D79" s="1554"/>
      <c r="E79" s="1555">
        <v>892557</v>
      </c>
      <c r="F79" s="1556">
        <v>907983</v>
      </c>
      <c r="G79" s="1562">
        <v>-1.698930486584</v>
      </c>
      <c r="H79" s="1555">
        <v>756957.7868145596</v>
      </c>
      <c r="I79" s="1556">
        <v>1100602.3455770998</v>
      </c>
      <c r="J79" s="1562">
        <v>-31.223316953985819</v>
      </c>
    </row>
    <row r="80" spans="1:10" s="1194" customFormat="1" ht="30" customHeight="1">
      <c r="A80" s="1200"/>
      <c r="B80" s="1201"/>
      <c r="C80" s="1195"/>
      <c r="D80" s="1196" t="s">
        <v>204</v>
      </c>
      <c r="E80" s="1197">
        <v>749653</v>
      </c>
      <c r="F80" s="1198">
        <v>766330</v>
      </c>
      <c r="G80" s="1202">
        <v>-2.1762165124685189</v>
      </c>
      <c r="H80" s="1197">
        <v>186446.96895107994</v>
      </c>
      <c r="I80" s="1198">
        <v>187274.83485965995</v>
      </c>
      <c r="J80" s="1202">
        <v>-0.44205934513326556</v>
      </c>
    </row>
    <row r="81" spans="1:10" s="1194" customFormat="1" ht="30" customHeight="1">
      <c r="A81" s="1200"/>
      <c r="B81" s="1201"/>
      <c r="C81" s="1195"/>
      <c r="D81" s="1196" t="s">
        <v>214</v>
      </c>
      <c r="E81" s="1217">
        <v>430417</v>
      </c>
      <c r="F81" s="1226">
        <v>430372</v>
      </c>
      <c r="G81" s="1202"/>
      <c r="H81" s="1219">
        <v>113750.1447363</v>
      </c>
      <c r="I81" s="1218">
        <v>113616.98650278001</v>
      </c>
      <c r="J81" s="1202"/>
    </row>
    <row r="82" spans="1:10" s="1194" customFormat="1" ht="30" customHeight="1">
      <c r="A82" s="1200"/>
      <c r="B82" s="1201"/>
      <c r="C82" s="1195"/>
      <c r="D82" s="1196" t="s">
        <v>215</v>
      </c>
      <c r="E82" s="1217">
        <v>245847</v>
      </c>
      <c r="F82" s="1226">
        <v>255808</v>
      </c>
      <c r="G82" s="1377"/>
      <c r="H82" s="1219">
        <v>53249.479095389928</v>
      </c>
      <c r="I82" s="1218">
        <v>51683.903154109939</v>
      </c>
      <c r="J82" s="1377"/>
    </row>
    <row r="83" spans="1:10" s="1194" customFormat="1" ht="30" customHeight="1">
      <c r="A83" s="1200"/>
      <c r="B83" s="1201"/>
      <c r="C83" s="1195"/>
      <c r="D83" s="1196" t="s">
        <v>216</v>
      </c>
      <c r="E83" s="1217">
        <v>73372</v>
      </c>
      <c r="F83" s="1226">
        <v>77400</v>
      </c>
      <c r="G83" s="1202"/>
      <c r="H83" s="1219">
        <v>19445.245119389998</v>
      </c>
      <c r="I83" s="1218">
        <v>21973.945202769999</v>
      </c>
      <c r="J83" s="1202"/>
    </row>
    <row r="84" spans="1:10" s="1194" customFormat="1" ht="30" customHeight="1">
      <c r="A84" s="1200"/>
      <c r="B84" s="1201"/>
      <c r="C84" s="1195"/>
      <c r="D84" s="1196" t="s">
        <v>217</v>
      </c>
      <c r="E84" s="1217">
        <v>17</v>
      </c>
      <c r="F84" s="1226">
        <v>2750</v>
      </c>
      <c r="G84" s="1199"/>
      <c r="H84" s="1217">
        <v>2.1</v>
      </c>
      <c r="I84" s="1226">
        <v>0</v>
      </c>
      <c r="J84" s="1199"/>
    </row>
    <row r="85" spans="1:10" s="1194" customFormat="1" ht="30" customHeight="1">
      <c r="A85" s="1200"/>
      <c r="B85" s="1201"/>
      <c r="C85" s="1195"/>
      <c r="D85" s="1205" t="s">
        <v>209</v>
      </c>
      <c r="E85" s="1217">
        <v>17976</v>
      </c>
      <c r="F85" s="1226">
        <v>22460</v>
      </c>
      <c r="G85" s="1202">
        <v>-19.964381121994656</v>
      </c>
      <c r="H85" s="1219">
        <v>2611.5630920000003</v>
      </c>
      <c r="I85" s="1218">
        <v>3029.9221451500011</v>
      </c>
      <c r="J85" s="1202">
        <v>-13.807584258218267</v>
      </c>
    </row>
    <row r="86" spans="1:10" s="1194" customFormat="1" ht="30" customHeight="1">
      <c r="A86" s="1200"/>
      <c r="B86" s="1201"/>
      <c r="C86" s="1195"/>
      <c r="D86" s="1205" t="s">
        <v>210</v>
      </c>
      <c r="E86" s="1217">
        <v>14451</v>
      </c>
      <c r="F86" s="1226">
        <v>15699</v>
      </c>
      <c r="G86" s="1202">
        <v>-7.949550926810625</v>
      </c>
      <c r="H86" s="1219">
        <v>495321.20859818981</v>
      </c>
      <c r="I86" s="1218">
        <v>843574.94668539998</v>
      </c>
      <c r="J86" s="1202">
        <v>-41.283082132249092</v>
      </c>
    </row>
    <row r="87" spans="1:10" s="1194" customFormat="1" ht="30" customHeight="1">
      <c r="A87" s="1200"/>
      <c r="B87" s="1201"/>
      <c r="C87" s="1195"/>
      <c r="D87" s="1206" t="s">
        <v>576</v>
      </c>
      <c r="E87" s="1217">
        <v>2988</v>
      </c>
      <c r="F87" s="1226">
        <v>3722</v>
      </c>
      <c r="G87" s="1202">
        <v>-19.720580333154221</v>
      </c>
      <c r="H87" s="1219">
        <v>895.06974408000019</v>
      </c>
      <c r="I87" s="1246">
        <v>862.85718970000028</v>
      </c>
      <c r="J87" s="1377">
        <v>3.7332428546141725</v>
      </c>
    </row>
    <row r="88" spans="1:10" s="1194" customFormat="1" ht="30" customHeight="1">
      <c r="A88" s="1200"/>
      <c r="B88" s="1201"/>
      <c r="C88" s="1195"/>
      <c r="D88" s="1206" t="s">
        <v>577</v>
      </c>
      <c r="E88" s="1217">
        <v>6396</v>
      </c>
      <c r="F88" s="1226">
        <v>3993</v>
      </c>
      <c r="G88" s="1199">
        <v>60.180315552216378</v>
      </c>
      <c r="H88" s="1219">
        <v>7265.9145495900002</v>
      </c>
      <c r="I88" s="1246">
        <v>4974.4403300399999</v>
      </c>
      <c r="J88" s="1377">
        <v>46.064965453743298</v>
      </c>
    </row>
    <row r="89" spans="1:10" s="1194" customFormat="1" ht="30" customHeight="1">
      <c r="A89" s="1200"/>
      <c r="B89" s="1201"/>
      <c r="C89" s="1195"/>
      <c r="D89" s="1206" t="s">
        <v>578</v>
      </c>
      <c r="E89" s="1217">
        <v>2247</v>
      </c>
      <c r="F89" s="1226">
        <v>952</v>
      </c>
      <c r="G89" s="1199">
        <v>136.02941176470588</v>
      </c>
      <c r="H89" s="1219">
        <v>1834.1890496200006</v>
      </c>
      <c r="I89" s="1246">
        <v>677.53536715000098</v>
      </c>
      <c r="J89" s="1377">
        <v>170.71487903803043</v>
      </c>
    </row>
    <row r="90" spans="1:10" s="1194" customFormat="1" ht="30" customHeight="1">
      <c r="A90" s="1200"/>
      <c r="B90" s="1208"/>
      <c r="C90" s="1209"/>
      <c r="D90" s="1210" t="s">
        <v>579</v>
      </c>
      <c r="E90" s="1227">
        <v>98846</v>
      </c>
      <c r="F90" s="1228">
        <v>94827</v>
      </c>
      <c r="G90" s="1213">
        <v>4.2382443818743605</v>
      </c>
      <c r="H90" s="1229">
        <v>62582.87283</v>
      </c>
      <c r="I90" s="1247">
        <v>60207.809000000001</v>
      </c>
      <c r="J90" s="1213">
        <v>3.944777047110283</v>
      </c>
    </row>
    <row r="91" spans="1:10" s="1558" customFormat="1" ht="30" customHeight="1">
      <c r="A91" s="1251"/>
      <c r="B91" s="1559" t="s">
        <v>691</v>
      </c>
      <c r="C91" s="1560" t="s">
        <v>208</v>
      </c>
      <c r="D91" s="1561"/>
      <c r="E91" s="1555">
        <v>587757</v>
      </c>
      <c r="F91" s="1556">
        <v>465772</v>
      </c>
      <c r="G91" s="1557">
        <v>26.189852545880814</v>
      </c>
      <c r="H91" s="1555">
        <v>826036.30434534652</v>
      </c>
      <c r="I91" s="1556">
        <v>1284964.5918061966</v>
      </c>
      <c r="J91" s="1562">
        <v>-35.715247749804725</v>
      </c>
    </row>
    <row r="92" spans="1:10" s="1194" customFormat="1" ht="30" customHeight="1">
      <c r="A92" s="1200"/>
      <c r="B92" s="1201"/>
      <c r="C92" s="1195"/>
      <c r="D92" s="1196" t="s">
        <v>204</v>
      </c>
      <c r="E92" s="1197">
        <v>382032</v>
      </c>
      <c r="F92" s="1198">
        <v>235701</v>
      </c>
      <c r="G92" s="1199">
        <v>62.083317423345676</v>
      </c>
      <c r="H92" s="1197">
        <v>36622.241043608657</v>
      </c>
      <c r="I92" s="1198">
        <v>64968.562284470536</v>
      </c>
      <c r="J92" s="1202">
        <v>-43.630827348071868</v>
      </c>
    </row>
    <row r="93" spans="1:10" s="1194" customFormat="1" ht="30" customHeight="1">
      <c r="A93" s="1200"/>
      <c r="B93" s="1201"/>
      <c r="C93" s="1195"/>
      <c r="D93" s="1196" t="s">
        <v>214</v>
      </c>
      <c r="E93" s="1217">
        <v>94328</v>
      </c>
      <c r="F93" s="1218">
        <v>150221</v>
      </c>
      <c r="G93" s="1202"/>
      <c r="H93" s="1219">
        <v>18611.386795864702</v>
      </c>
      <c r="I93" s="1218">
        <v>35809.80990354604</v>
      </c>
      <c r="J93" s="1202"/>
    </row>
    <row r="94" spans="1:10" s="1194" customFormat="1" ht="30" customHeight="1">
      <c r="A94" s="1200"/>
      <c r="B94" s="1201"/>
      <c r="C94" s="1195"/>
      <c r="D94" s="1196" t="s">
        <v>215</v>
      </c>
      <c r="E94" s="1217">
        <v>34562</v>
      </c>
      <c r="F94" s="1218">
        <v>81618</v>
      </c>
      <c r="G94" s="1377"/>
      <c r="H94" s="1219">
        <v>5496.7607023423525</v>
      </c>
      <c r="I94" s="1218">
        <v>21845.470498276092</v>
      </c>
      <c r="J94" s="1377"/>
    </row>
    <row r="95" spans="1:10" s="1194" customFormat="1" ht="30" customHeight="1">
      <c r="A95" s="1200"/>
      <c r="B95" s="1201"/>
      <c r="C95" s="1195"/>
      <c r="D95" s="1196" t="s">
        <v>216</v>
      </c>
      <c r="E95" s="1217">
        <v>253117</v>
      </c>
      <c r="F95" s="1218">
        <v>3859</v>
      </c>
      <c r="G95" s="1202"/>
      <c r="H95" s="1219">
        <v>12504.2635454016</v>
      </c>
      <c r="I95" s="1218">
        <v>7312.9818826483997</v>
      </c>
      <c r="J95" s="1202"/>
    </row>
    <row r="96" spans="1:10" s="1194" customFormat="1" ht="30" customHeight="1">
      <c r="A96" s="1200"/>
      <c r="B96" s="1201"/>
      <c r="C96" s="1195"/>
      <c r="D96" s="1196" t="s">
        <v>217</v>
      </c>
      <c r="E96" s="1217">
        <v>25</v>
      </c>
      <c r="F96" s="1224">
        <v>3</v>
      </c>
      <c r="G96" s="1199"/>
      <c r="H96" s="1248">
        <v>9.83</v>
      </c>
      <c r="I96" s="1249">
        <v>0.3</v>
      </c>
      <c r="J96" s="1199"/>
    </row>
    <row r="97" spans="1:10" s="1194" customFormat="1" ht="30" customHeight="1">
      <c r="A97" s="1200"/>
      <c r="B97" s="1201"/>
      <c r="C97" s="1195"/>
      <c r="D97" s="1205" t="s">
        <v>209</v>
      </c>
      <c r="E97" s="1217">
        <v>4</v>
      </c>
      <c r="F97" s="1218">
        <v>598</v>
      </c>
      <c r="G97" s="1202">
        <v>-99.331103678929765</v>
      </c>
      <c r="H97" s="1219">
        <v>17.609371930000002</v>
      </c>
      <c r="I97" s="1218">
        <v>738.18166459999998</v>
      </c>
      <c r="J97" s="1202">
        <v>-97.614493454054838</v>
      </c>
    </row>
    <row r="98" spans="1:10" s="1194" customFormat="1" ht="30" customHeight="1">
      <c r="A98" s="1200"/>
      <c r="B98" s="1201"/>
      <c r="C98" s="1195"/>
      <c r="D98" s="1205" t="s">
        <v>210</v>
      </c>
      <c r="E98" s="1217">
        <v>1018</v>
      </c>
      <c r="F98" s="1218">
        <v>7064</v>
      </c>
      <c r="G98" s="1202">
        <v>-85.588901472253681</v>
      </c>
      <c r="H98" s="1219">
        <v>261613.89850327789</v>
      </c>
      <c r="I98" s="1218">
        <v>668619.37740813638</v>
      </c>
      <c r="J98" s="1202">
        <v>-60.872522193806468</v>
      </c>
    </row>
    <row r="99" spans="1:10" s="1194" customFormat="1" ht="30" customHeight="1">
      <c r="A99" s="1200"/>
      <c r="B99" s="1201"/>
      <c r="C99" s="1195"/>
      <c r="D99" s="1206" t="s">
        <v>576</v>
      </c>
      <c r="E99" s="1217">
        <v>545</v>
      </c>
      <c r="F99" s="1218">
        <v>1839</v>
      </c>
      <c r="G99" s="1202">
        <v>-70.364328439369217</v>
      </c>
      <c r="H99" s="1219">
        <v>187.19125396000001</v>
      </c>
      <c r="I99" s="1246">
        <v>3248.3827842694604</v>
      </c>
      <c r="J99" s="1202">
        <v>-94.237401612073313</v>
      </c>
    </row>
    <row r="100" spans="1:10" s="1194" customFormat="1" ht="30" customHeight="1">
      <c r="A100" s="1200"/>
      <c r="B100" s="1201"/>
      <c r="C100" s="1195"/>
      <c r="D100" s="1206" t="s">
        <v>577</v>
      </c>
      <c r="E100" s="1217">
        <v>1509</v>
      </c>
      <c r="F100" s="1218">
        <v>1296</v>
      </c>
      <c r="G100" s="1199">
        <v>16.435185185185187</v>
      </c>
      <c r="H100" s="1219">
        <v>14157.24114122</v>
      </c>
      <c r="I100" s="1246">
        <v>12215.344140719997</v>
      </c>
      <c r="J100" s="1199">
        <v>15.897194365786763</v>
      </c>
    </row>
    <row r="101" spans="1:10" s="1194" customFormat="1" ht="30" customHeight="1">
      <c r="A101" s="1200"/>
      <c r="B101" s="1201"/>
      <c r="C101" s="1195"/>
      <c r="D101" s="1206" t="s">
        <v>578</v>
      </c>
      <c r="E101" s="1217">
        <v>0</v>
      </c>
      <c r="F101" s="1224">
        <v>0</v>
      </c>
      <c r="G101" s="1199">
        <v>0</v>
      </c>
      <c r="H101" s="1219">
        <v>116.70536</v>
      </c>
      <c r="I101" s="1246">
        <v>108.140276</v>
      </c>
      <c r="J101" s="1377">
        <v>7.9203459772934179</v>
      </c>
    </row>
    <row r="102" spans="1:10" s="1194" customFormat="1" ht="30" customHeight="1">
      <c r="A102" s="1200"/>
      <c r="B102" s="1208"/>
      <c r="C102" s="1209"/>
      <c r="D102" s="1210" t="s">
        <v>579</v>
      </c>
      <c r="E102" s="1227">
        <v>202649</v>
      </c>
      <c r="F102" s="1250">
        <v>219274</v>
      </c>
      <c r="G102" s="1202">
        <v>-7.5818382480367026</v>
      </c>
      <c r="H102" s="1229">
        <v>513321.41767135001</v>
      </c>
      <c r="I102" s="1247">
        <v>535066.60324800003</v>
      </c>
      <c r="J102" s="1202">
        <v>-4.0640147309981272</v>
      </c>
    </row>
    <row r="103" spans="1:10" s="1194" customFormat="1" ht="30" customHeight="1">
      <c r="A103" s="1251" t="s">
        <v>221</v>
      </c>
      <c r="B103" s="1252" t="s">
        <v>953</v>
      </c>
      <c r="C103" s="1235"/>
      <c r="D103" s="1253"/>
      <c r="E103" s="1214">
        <v>26300111</v>
      </c>
      <c r="F103" s="1214">
        <v>26582872</v>
      </c>
      <c r="G103" s="1216">
        <v>-1.0636962025773589</v>
      </c>
      <c r="H103" s="1214">
        <v>20283247.014645424</v>
      </c>
      <c r="I103" s="1214">
        <v>19740001.44262851</v>
      </c>
      <c r="J103" s="1254">
        <v>2.7520037098060959</v>
      </c>
    </row>
    <row r="104" spans="1:10" s="1194" customFormat="1" ht="30" customHeight="1">
      <c r="A104" s="1255"/>
      <c r="B104" s="1238">
        <v>3.1</v>
      </c>
      <c r="C104" s="1195" t="s">
        <v>204</v>
      </c>
      <c r="D104" s="1196"/>
      <c r="E104" s="1256">
        <v>21057746</v>
      </c>
      <c r="F104" s="1361">
        <v>21224354</v>
      </c>
      <c r="G104" s="1237">
        <v>-0.7849850223945567</v>
      </c>
      <c r="H104" s="1256">
        <v>5796261.6857646964</v>
      </c>
      <c r="I104" s="1361">
        <v>5611158.5660947841</v>
      </c>
      <c r="J104" s="1378">
        <v>3.2988395799111982</v>
      </c>
    </row>
    <row r="105" spans="1:10" s="1194" customFormat="1" ht="30" customHeight="1">
      <c r="A105" s="1255"/>
      <c r="B105" s="1238"/>
      <c r="C105" s="1195"/>
      <c r="D105" s="1196" t="s">
        <v>205</v>
      </c>
      <c r="E105" s="1197">
        <v>8652592</v>
      </c>
      <c r="F105" s="1198">
        <v>8472126</v>
      </c>
      <c r="G105" s="1202"/>
      <c r="H105" s="1197">
        <v>2514801.0753724999</v>
      </c>
      <c r="I105" s="1198">
        <v>2376014.3680571048</v>
      </c>
      <c r="J105" s="1202"/>
    </row>
    <row r="106" spans="1:10" s="1194" customFormat="1" ht="30" customHeight="1">
      <c r="A106" s="1255"/>
      <c r="B106" s="1238"/>
      <c r="C106" s="1195"/>
      <c r="D106" s="1196" t="s">
        <v>206</v>
      </c>
      <c r="E106" s="1257">
        <v>10867446</v>
      </c>
      <c r="F106" s="1218">
        <v>11046236</v>
      </c>
      <c r="G106" s="1377"/>
      <c r="H106" s="1257">
        <v>2689988.3042761162</v>
      </c>
      <c r="I106" s="1218">
        <v>2654673.9252560977</v>
      </c>
      <c r="J106" s="1377"/>
    </row>
    <row r="107" spans="1:10" s="1194" customFormat="1" ht="30" customHeight="1">
      <c r="A107" s="1255"/>
      <c r="B107" s="1238"/>
      <c r="C107" s="1195"/>
      <c r="D107" s="1196" t="s">
        <v>207</v>
      </c>
      <c r="E107" s="1197">
        <v>1502898</v>
      </c>
      <c r="F107" s="1218">
        <v>1673687</v>
      </c>
      <c r="G107" s="1202"/>
      <c r="H107" s="1197">
        <v>587049.54702316923</v>
      </c>
      <c r="I107" s="1218">
        <v>576623.56137867097</v>
      </c>
      <c r="J107" s="1202"/>
    </row>
    <row r="108" spans="1:10" s="1194" customFormat="1" ht="30" customHeight="1">
      <c r="A108" s="1255"/>
      <c r="B108" s="1238"/>
      <c r="C108" s="1195"/>
      <c r="D108" s="1196" t="s">
        <v>208</v>
      </c>
      <c r="E108" s="1197">
        <v>34810</v>
      </c>
      <c r="F108" s="1218">
        <v>32305</v>
      </c>
      <c r="G108" s="1199"/>
      <c r="H108" s="1197">
        <v>4422.7590929099988</v>
      </c>
      <c r="I108" s="1218">
        <v>3846.7114029100003</v>
      </c>
      <c r="J108" s="1199"/>
    </row>
    <row r="109" spans="1:10" s="1194" customFormat="1" ht="30" customHeight="1">
      <c r="A109" s="1255"/>
      <c r="B109" s="1238">
        <v>3.2</v>
      </c>
      <c r="C109" s="1195" t="s">
        <v>209</v>
      </c>
      <c r="D109" s="1205"/>
      <c r="E109" s="1197">
        <v>1013782</v>
      </c>
      <c r="F109" s="1245">
        <v>1156061</v>
      </c>
      <c r="G109" s="1202">
        <v>-12.307222542755097</v>
      </c>
      <c r="H109" s="1197">
        <v>87657.961710009971</v>
      </c>
      <c r="I109" s="1218">
        <v>95736.875625050016</v>
      </c>
      <c r="J109" s="1202">
        <v>-8.4386646861976313</v>
      </c>
    </row>
    <row r="110" spans="1:10" s="1194" customFormat="1" ht="30" customHeight="1">
      <c r="A110" s="1255"/>
      <c r="B110" s="1238">
        <v>3.3</v>
      </c>
      <c r="C110" s="1195" t="s">
        <v>210</v>
      </c>
      <c r="D110" s="1205"/>
      <c r="E110" s="1197">
        <v>1859231</v>
      </c>
      <c r="F110" s="1245">
        <v>1832657</v>
      </c>
      <c r="G110" s="1199">
        <v>1.4500258368041592</v>
      </c>
      <c r="H110" s="1197">
        <v>10268011.78056681</v>
      </c>
      <c r="I110" s="1218">
        <v>9870530.5521064065</v>
      </c>
      <c r="J110" s="1199">
        <v>4.0269489705959041</v>
      </c>
    </row>
    <row r="111" spans="1:10" s="1194" customFormat="1" ht="30" customHeight="1">
      <c r="A111" s="1255"/>
      <c r="B111" s="1238">
        <v>3.4</v>
      </c>
      <c r="C111" s="1206" t="s">
        <v>576</v>
      </c>
      <c r="D111" s="1206"/>
      <c r="E111" s="1197">
        <v>220641</v>
      </c>
      <c r="F111" s="1198">
        <v>190214</v>
      </c>
      <c r="G111" s="1199">
        <v>15.99619376071162</v>
      </c>
      <c r="H111" s="1197">
        <v>83617.189308349931</v>
      </c>
      <c r="I111" s="1198">
        <v>69510.729709680498</v>
      </c>
      <c r="J111" s="1199">
        <v>20.293931106156808</v>
      </c>
    </row>
    <row r="112" spans="1:10" s="1194" customFormat="1" ht="30" customHeight="1">
      <c r="A112" s="1255"/>
      <c r="B112" s="1238">
        <v>3.5</v>
      </c>
      <c r="C112" s="1206" t="s">
        <v>577</v>
      </c>
      <c r="D112" s="1206"/>
      <c r="E112" s="1197">
        <v>310599</v>
      </c>
      <c r="F112" s="1198">
        <v>285765</v>
      </c>
      <c r="G112" s="1199">
        <v>8.6903574615505743</v>
      </c>
      <c r="H112" s="1197">
        <v>663969.04351711972</v>
      </c>
      <c r="I112" s="1198">
        <v>581249.92269052996</v>
      </c>
      <c r="J112" s="1199">
        <v>14.231248486656781</v>
      </c>
    </row>
    <row r="113" spans="1:10" s="1194" customFormat="1" ht="30" customHeight="1">
      <c r="A113" s="1255"/>
      <c r="B113" s="1238">
        <v>3.6</v>
      </c>
      <c r="C113" s="1206" t="s">
        <v>578</v>
      </c>
      <c r="D113" s="1206"/>
      <c r="E113" s="1197">
        <v>93819</v>
      </c>
      <c r="F113" s="1198">
        <v>69842</v>
      </c>
      <c r="G113" s="1377">
        <v>34.330345637295615</v>
      </c>
      <c r="H113" s="1197">
        <v>59323.498938439996</v>
      </c>
      <c r="I113" s="1198">
        <v>36288.392832060003</v>
      </c>
      <c r="J113" s="1199">
        <v>63.477890059735522</v>
      </c>
    </row>
    <row r="114" spans="1:10" s="1194" customFormat="1" ht="30" customHeight="1">
      <c r="A114" s="1258"/>
      <c r="B114" s="1259">
        <v>3.7</v>
      </c>
      <c r="C114" s="1210" t="s">
        <v>579</v>
      </c>
      <c r="D114" s="1210"/>
      <c r="E114" s="1211">
        <v>1744293</v>
      </c>
      <c r="F114" s="1241">
        <v>1823979</v>
      </c>
      <c r="G114" s="1233">
        <v>-4.3688002986876491</v>
      </c>
      <c r="H114" s="1211">
        <v>3324405.8548399997</v>
      </c>
      <c r="I114" s="1241">
        <v>3475526.4035699996</v>
      </c>
      <c r="J114" s="1233">
        <v>-4.3481341006292329</v>
      </c>
    </row>
    <row r="115" spans="1:10" s="1263" customFormat="1" ht="30" customHeight="1">
      <c r="A115" s="1587" t="s">
        <v>693</v>
      </c>
      <c r="B115" s="1587"/>
      <c r="C115" s="1587"/>
      <c r="D115" s="1587"/>
      <c r="E115" s="1260"/>
      <c r="F115" s="1261"/>
      <c r="G115" s="1262"/>
      <c r="H115" s="1260"/>
      <c r="I115" s="1261"/>
      <c r="J115" s="1262"/>
    </row>
    <row r="116" spans="1:10" s="1263" customFormat="1" ht="30" customHeight="1">
      <c r="A116" s="1587" t="s">
        <v>798</v>
      </c>
      <c r="B116" s="1587"/>
      <c r="C116" s="1587"/>
      <c r="D116" s="1587"/>
      <c r="F116" s="1264"/>
      <c r="I116" s="1265" t="s">
        <v>223</v>
      </c>
    </row>
  </sheetData>
  <mergeCells count="8">
    <mergeCell ref="E3:F3"/>
    <mergeCell ref="H3:I3"/>
    <mergeCell ref="C4:D4"/>
    <mergeCell ref="A1:D1"/>
    <mergeCell ref="A2:D2"/>
    <mergeCell ref="A116:D116"/>
    <mergeCell ref="A115:D115"/>
    <mergeCell ref="C3:D3"/>
  </mergeCells>
  <printOptions horizontalCentered="1"/>
  <pageMargins left="0.25" right="0.25" top="0.75" bottom="0.75" header="0.3" footer="0.3"/>
  <pageSetup paperSize="9" scale="33" orientation="portrait" r:id="rId1"/>
  <headerFooter alignWithMargins="0"/>
  <rowBreaks count="1" manualBreakCount="1">
    <brk id="54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E89"/>
  <sheetViews>
    <sheetView view="pageBreakPreview" zoomScale="90" zoomScaleNormal="90" zoomScaleSheetLayoutView="90" workbookViewId="0">
      <selection sqref="A1:XFD1048576"/>
    </sheetView>
  </sheetViews>
  <sheetFormatPr defaultRowHeight="21"/>
  <cols>
    <col min="1" max="1" width="7.5703125" style="50" customWidth="1"/>
    <col min="2" max="2" width="8.42578125" style="50" customWidth="1"/>
    <col min="3" max="3" width="19.85546875" style="50" customWidth="1"/>
    <col min="4" max="4" width="25.85546875" style="50" customWidth="1"/>
    <col min="5" max="5" width="31.42578125" style="50" customWidth="1"/>
    <col min="6" max="256" width="9" style="50"/>
    <col min="257" max="257" width="7.5703125" style="50" customWidth="1"/>
    <col min="258" max="258" width="8.42578125" style="50" customWidth="1"/>
    <col min="259" max="260" width="19.85546875" style="50" customWidth="1"/>
    <col min="261" max="261" width="37.5703125" style="50" customWidth="1"/>
    <col min="262" max="512" width="9" style="50"/>
    <col min="513" max="513" width="7.5703125" style="50" customWidth="1"/>
    <col min="514" max="514" width="8.42578125" style="50" customWidth="1"/>
    <col min="515" max="516" width="19.85546875" style="50" customWidth="1"/>
    <col min="517" max="517" width="37.5703125" style="50" customWidth="1"/>
    <col min="518" max="768" width="9" style="50"/>
    <col min="769" max="769" width="7.5703125" style="50" customWidth="1"/>
    <col min="770" max="770" width="8.42578125" style="50" customWidth="1"/>
    <col min="771" max="772" width="19.85546875" style="50" customWidth="1"/>
    <col min="773" max="773" width="37.5703125" style="50" customWidth="1"/>
    <col min="774" max="1024" width="9" style="50"/>
    <col min="1025" max="1025" width="7.5703125" style="50" customWidth="1"/>
    <col min="1026" max="1026" width="8.42578125" style="50" customWidth="1"/>
    <col min="1027" max="1028" width="19.85546875" style="50" customWidth="1"/>
    <col min="1029" max="1029" width="37.5703125" style="50" customWidth="1"/>
    <col min="1030" max="1280" width="9" style="50"/>
    <col min="1281" max="1281" width="7.5703125" style="50" customWidth="1"/>
    <col min="1282" max="1282" width="8.42578125" style="50" customWidth="1"/>
    <col min="1283" max="1284" width="19.85546875" style="50" customWidth="1"/>
    <col min="1285" max="1285" width="37.5703125" style="50" customWidth="1"/>
    <col min="1286" max="1536" width="9" style="50"/>
    <col min="1537" max="1537" width="7.5703125" style="50" customWidth="1"/>
    <col min="1538" max="1538" width="8.42578125" style="50" customWidth="1"/>
    <col min="1539" max="1540" width="19.85546875" style="50" customWidth="1"/>
    <col min="1541" max="1541" width="37.5703125" style="50" customWidth="1"/>
    <col min="1542" max="1792" width="9" style="50"/>
    <col min="1793" max="1793" width="7.5703125" style="50" customWidth="1"/>
    <col min="1794" max="1794" width="8.42578125" style="50" customWidth="1"/>
    <col min="1795" max="1796" width="19.85546875" style="50" customWidth="1"/>
    <col min="1797" max="1797" width="37.5703125" style="50" customWidth="1"/>
    <col min="1798" max="2048" width="9" style="50"/>
    <col min="2049" max="2049" width="7.5703125" style="50" customWidth="1"/>
    <col min="2050" max="2050" width="8.42578125" style="50" customWidth="1"/>
    <col min="2051" max="2052" width="19.85546875" style="50" customWidth="1"/>
    <col min="2053" max="2053" width="37.5703125" style="50" customWidth="1"/>
    <col min="2054" max="2304" width="9" style="50"/>
    <col min="2305" max="2305" width="7.5703125" style="50" customWidth="1"/>
    <col min="2306" max="2306" width="8.42578125" style="50" customWidth="1"/>
    <col min="2307" max="2308" width="19.85546875" style="50" customWidth="1"/>
    <col min="2309" max="2309" width="37.5703125" style="50" customWidth="1"/>
    <col min="2310" max="2560" width="9" style="50"/>
    <col min="2561" max="2561" width="7.5703125" style="50" customWidth="1"/>
    <col min="2562" max="2562" width="8.42578125" style="50" customWidth="1"/>
    <col min="2563" max="2564" width="19.85546875" style="50" customWidth="1"/>
    <col min="2565" max="2565" width="37.5703125" style="50" customWidth="1"/>
    <col min="2566" max="2816" width="9" style="50"/>
    <col min="2817" max="2817" width="7.5703125" style="50" customWidth="1"/>
    <col min="2818" max="2818" width="8.42578125" style="50" customWidth="1"/>
    <col min="2819" max="2820" width="19.85546875" style="50" customWidth="1"/>
    <col min="2821" max="2821" width="37.5703125" style="50" customWidth="1"/>
    <col min="2822" max="3072" width="9" style="50"/>
    <col min="3073" max="3073" width="7.5703125" style="50" customWidth="1"/>
    <col min="3074" max="3074" width="8.42578125" style="50" customWidth="1"/>
    <col min="3075" max="3076" width="19.85546875" style="50" customWidth="1"/>
    <col min="3077" max="3077" width="37.5703125" style="50" customWidth="1"/>
    <col min="3078" max="3328" width="9" style="50"/>
    <col min="3329" max="3329" width="7.5703125" style="50" customWidth="1"/>
    <col min="3330" max="3330" width="8.42578125" style="50" customWidth="1"/>
    <col min="3331" max="3332" width="19.85546875" style="50" customWidth="1"/>
    <col min="3333" max="3333" width="37.5703125" style="50" customWidth="1"/>
    <col min="3334" max="3584" width="9" style="50"/>
    <col min="3585" max="3585" width="7.5703125" style="50" customWidth="1"/>
    <col min="3586" max="3586" width="8.42578125" style="50" customWidth="1"/>
    <col min="3587" max="3588" width="19.85546875" style="50" customWidth="1"/>
    <col min="3589" max="3589" width="37.5703125" style="50" customWidth="1"/>
    <col min="3590" max="3840" width="9" style="50"/>
    <col min="3841" max="3841" width="7.5703125" style="50" customWidth="1"/>
    <col min="3842" max="3842" width="8.42578125" style="50" customWidth="1"/>
    <col min="3843" max="3844" width="19.85546875" style="50" customWidth="1"/>
    <col min="3845" max="3845" width="37.5703125" style="50" customWidth="1"/>
    <col min="3846" max="4096" width="9" style="50"/>
    <col min="4097" max="4097" width="7.5703125" style="50" customWidth="1"/>
    <col min="4098" max="4098" width="8.42578125" style="50" customWidth="1"/>
    <col min="4099" max="4100" width="19.85546875" style="50" customWidth="1"/>
    <col min="4101" max="4101" width="37.5703125" style="50" customWidth="1"/>
    <col min="4102" max="4352" width="9" style="50"/>
    <col min="4353" max="4353" width="7.5703125" style="50" customWidth="1"/>
    <col min="4354" max="4354" width="8.42578125" style="50" customWidth="1"/>
    <col min="4355" max="4356" width="19.85546875" style="50" customWidth="1"/>
    <col min="4357" max="4357" width="37.5703125" style="50" customWidth="1"/>
    <col min="4358" max="4608" width="9" style="50"/>
    <col min="4609" max="4609" width="7.5703125" style="50" customWidth="1"/>
    <col min="4610" max="4610" width="8.42578125" style="50" customWidth="1"/>
    <col min="4611" max="4612" width="19.85546875" style="50" customWidth="1"/>
    <col min="4613" max="4613" width="37.5703125" style="50" customWidth="1"/>
    <col min="4614" max="4864" width="9" style="50"/>
    <col min="4865" max="4865" width="7.5703125" style="50" customWidth="1"/>
    <col min="4866" max="4866" width="8.42578125" style="50" customWidth="1"/>
    <col min="4867" max="4868" width="19.85546875" style="50" customWidth="1"/>
    <col min="4869" max="4869" width="37.5703125" style="50" customWidth="1"/>
    <col min="4870" max="5120" width="9" style="50"/>
    <col min="5121" max="5121" width="7.5703125" style="50" customWidth="1"/>
    <col min="5122" max="5122" width="8.42578125" style="50" customWidth="1"/>
    <col min="5123" max="5124" width="19.85546875" style="50" customWidth="1"/>
    <col min="5125" max="5125" width="37.5703125" style="50" customWidth="1"/>
    <col min="5126" max="5376" width="9" style="50"/>
    <col min="5377" max="5377" width="7.5703125" style="50" customWidth="1"/>
    <col min="5378" max="5378" width="8.42578125" style="50" customWidth="1"/>
    <col min="5379" max="5380" width="19.85546875" style="50" customWidth="1"/>
    <col min="5381" max="5381" width="37.5703125" style="50" customWidth="1"/>
    <col min="5382" max="5632" width="9" style="50"/>
    <col min="5633" max="5633" width="7.5703125" style="50" customWidth="1"/>
    <col min="5634" max="5634" width="8.42578125" style="50" customWidth="1"/>
    <col min="5635" max="5636" width="19.85546875" style="50" customWidth="1"/>
    <col min="5637" max="5637" width="37.5703125" style="50" customWidth="1"/>
    <col min="5638" max="5888" width="9" style="50"/>
    <col min="5889" max="5889" width="7.5703125" style="50" customWidth="1"/>
    <col min="5890" max="5890" width="8.42578125" style="50" customWidth="1"/>
    <col min="5891" max="5892" width="19.85546875" style="50" customWidth="1"/>
    <col min="5893" max="5893" width="37.5703125" style="50" customWidth="1"/>
    <col min="5894" max="6144" width="9" style="50"/>
    <col min="6145" max="6145" width="7.5703125" style="50" customWidth="1"/>
    <col min="6146" max="6146" width="8.42578125" style="50" customWidth="1"/>
    <col min="6147" max="6148" width="19.85546875" style="50" customWidth="1"/>
    <col min="6149" max="6149" width="37.5703125" style="50" customWidth="1"/>
    <col min="6150" max="6400" width="9" style="50"/>
    <col min="6401" max="6401" width="7.5703125" style="50" customWidth="1"/>
    <col min="6402" max="6402" width="8.42578125" style="50" customWidth="1"/>
    <col min="6403" max="6404" width="19.85546875" style="50" customWidth="1"/>
    <col min="6405" max="6405" width="37.5703125" style="50" customWidth="1"/>
    <col min="6406" max="6656" width="9" style="50"/>
    <col min="6657" max="6657" width="7.5703125" style="50" customWidth="1"/>
    <col min="6658" max="6658" width="8.42578125" style="50" customWidth="1"/>
    <col min="6659" max="6660" width="19.85546875" style="50" customWidth="1"/>
    <col min="6661" max="6661" width="37.5703125" style="50" customWidth="1"/>
    <col min="6662" max="6912" width="9" style="50"/>
    <col min="6913" max="6913" width="7.5703125" style="50" customWidth="1"/>
    <col min="6914" max="6914" width="8.42578125" style="50" customWidth="1"/>
    <col min="6915" max="6916" width="19.85546875" style="50" customWidth="1"/>
    <col min="6917" max="6917" width="37.5703125" style="50" customWidth="1"/>
    <col min="6918" max="7168" width="9" style="50"/>
    <col min="7169" max="7169" width="7.5703125" style="50" customWidth="1"/>
    <col min="7170" max="7170" width="8.42578125" style="50" customWidth="1"/>
    <col min="7171" max="7172" width="19.85546875" style="50" customWidth="1"/>
    <col min="7173" max="7173" width="37.5703125" style="50" customWidth="1"/>
    <col min="7174" max="7424" width="9" style="50"/>
    <col min="7425" max="7425" width="7.5703125" style="50" customWidth="1"/>
    <col min="7426" max="7426" width="8.42578125" style="50" customWidth="1"/>
    <col min="7427" max="7428" width="19.85546875" style="50" customWidth="1"/>
    <col min="7429" max="7429" width="37.5703125" style="50" customWidth="1"/>
    <col min="7430" max="7680" width="9" style="50"/>
    <col min="7681" max="7681" width="7.5703125" style="50" customWidth="1"/>
    <col min="7682" max="7682" width="8.42578125" style="50" customWidth="1"/>
    <col min="7683" max="7684" width="19.85546875" style="50" customWidth="1"/>
    <col min="7685" max="7685" width="37.5703125" style="50" customWidth="1"/>
    <col min="7686" max="7936" width="9" style="50"/>
    <col min="7937" max="7937" width="7.5703125" style="50" customWidth="1"/>
    <col min="7938" max="7938" width="8.42578125" style="50" customWidth="1"/>
    <col min="7939" max="7940" width="19.85546875" style="50" customWidth="1"/>
    <col min="7941" max="7941" width="37.5703125" style="50" customWidth="1"/>
    <col min="7942" max="8192" width="9" style="50"/>
    <col min="8193" max="8193" width="7.5703125" style="50" customWidth="1"/>
    <col min="8194" max="8194" width="8.42578125" style="50" customWidth="1"/>
    <col min="8195" max="8196" width="19.85546875" style="50" customWidth="1"/>
    <col min="8197" max="8197" width="37.5703125" style="50" customWidth="1"/>
    <col min="8198" max="8448" width="9" style="50"/>
    <col min="8449" max="8449" width="7.5703125" style="50" customWidth="1"/>
    <col min="8450" max="8450" width="8.42578125" style="50" customWidth="1"/>
    <col min="8451" max="8452" width="19.85546875" style="50" customWidth="1"/>
    <col min="8453" max="8453" width="37.5703125" style="50" customWidth="1"/>
    <col min="8454" max="8704" width="9" style="50"/>
    <col min="8705" max="8705" width="7.5703125" style="50" customWidth="1"/>
    <col min="8706" max="8706" width="8.42578125" style="50" customWidth="1"/>
    <col min="8707" max="8708" width="19.85546875" style="50" customWidth="1"/>
    <col min="8709" max="8709" width="37.5703125" style="50" customWidth="1"/>
    <col min="8710" max="8960" width="9" style="50"/>
    <col min="8961" max="8961" width="7.5703125" style="50" customWidth="1"/>
    <col min="8962" max="8962" width="8.42578125" style="50" customWidth="1"/>
    <col min="8963" max="8964" width="19.85546875" style="50" customWidth="1"/>
    <col min="8965" max="8965" width="37.5703125" style="50" customWidth="1"/>
    <col min="8966" max="9216" width="9" style="50"/>
    <col min="9217" max="9217" width="7.5703125" style="50" customWidth="1"/>
    <col min="9218" max="9218" width="8.42578125" style="50" customWidth="1"/>
    <col min="9219" max="9220" width="19.85546875" style="50" customWidth="1"/>
    <col min="9221" max="9221" width="37.5703125" style="50" customWidth="1"/>
    <col min="9222" max="9472" width="9" style="50"/>
    <col min="9473" max="9473" width="7.5703125" style="50" customWidth="1"/>
    <col min="9474" max="9474" width="8.42578125" style="50" customWidth="1"/>
    <col min="9475" max="9476" width="19.85546875" style="50" customWidth="1"/>
    <col min="9477" max="9477" width="37.5703125" style="50" customWidth="1"/>
    <col min="9478" max="9728" width="9" style="50"/>
    <col min="9729" max="9729" width="7.5703125" style="50" customWidth="1"/>
    <col min="9730" max="9730" width="8.42578125" style="50" customWidth="1"/>
    <col min="9731" max="9732" width="19.85546875" style="50" customWidth="1"/>
    <col min="9733" max="9733" width="37.5703125" style="50" customWidth="1"/>
    <col min="9734" max="9984" width="9" style="50"/>
    <col min="9985" max="9985" width="7.5703125" style="50" customWidth="1"/>
    <col min="9986" max="9986" width="8.42578125" style="50" customWidth="1"/>
    <col min="9987" max="9988" width="19.85546875" style="50" customWidth="1"/>
    <col min="9989" max="9989" width="37.5703125" style="50" customWidth="1"/>
    <col min="9990" max="10240" width="9" style="50"/>
    <col min="10241" max="10241" width="7.5703125" style="50" customWidth="1"/>
    <col min="10242" max="10242" width="8.42578125" style="50" customWidth="1"/>
    <col min="10243" max="10244" width="19.85546875" style="50" customWidth="1"/>
    <col min="10245" max="10245" width="37.5703125" style="50" customWidth="1"/>
    <col min="10246" max="10496" width="9" style="50"/>
    <col min="10497" max="10497" width="7.5703125" style="50" customWidth="1"/>
    <col min="10498" max="10498" width="8.42578125" style="50" customWidth="1"/>
    <col min="10499" max="10500" width="19.85546875" style="50" customWidth="1"/>
    <col min="10501" max="10501" width="37.5703125" style="50" customWidth="1"/>
    <col min="10502" max="10752" width="9" style="50"/>
    <col min="10753" max="10753" width="7.5703125" style="50" customWidth="1"/>
    <col min="10754" max="10754" width="8.42578125" style="50" customWidth="1"/>
    <col min="10755" max="10756" width="19.85546875" style="50" customWidth="1"/>
    <col min="10757" max="10757" width="37.5703125" style="50" customWidth="1"/>
    <col min="10758" max="11008" width="9" style="50"/>
    <col min="11009" max="11009" width="7.5703125" style="50" customWidth="1"/>
    <col min="11010" max="11010" width="8.42578125" style="50" customWidth="1"/>
    <col min="11011" max="11012" width="19.85546875" style="50" customWidth="1"/>
    <col min="11013" max="11013" width="37.5703125" style="50" customWidth="1"/>
    <col min="11014" max="11264" width="9" style="50"/>
    <col min="11265" max="11265" width="7.5703125" style="50" customWidth="1"/>
    <col min="11266" max="11266" width="8.42578125" style="50" customWidth="1"/>
    <col min="11267" max="11268" width="19.85546875" style="50" customWidth="1"/>
    <col min="11269" max="11269" width="37.5703125" style="50" customWidth="1"/>
    <col min="11270" max="11520" width="9" style="50"/>
    <col min="11521" max="11521" width="7.5703125" style="50" customWidth="1"/>
    <col min="11522" max="11522" width="8.42578125" style="50" customWidth="1"/>
    <col min="11523" max="11524" width="19.85546875" style="50" customWidth="1"/>
    <col min="11525" max="11525" width="37.5703125" style="50" customWidth="1"/>
    <col min="11526" max="11776" width="9" style="50"/>
    <col min="11777" max="11777" width="7.5703125" style="50" customWidth="1"/>
    <col min="11778" max="11778" width="8.42578125" style="50" customWidth="1"/>
    <col min="11779" max="11780" width="19.85546875" style="50" customWidth="1"/>
    <col min="11781" max="11781" width="37.5703125" style="50" customWidth="1"/>
    <col min="11782" max="12032" width="9" style="50"/>
    <col min="12033" max="12033" width="7.5703125" style="50" customWidth="1"/>
    <col min="12034" max="12034" width="8.42578125" style="50" customWidth="1"/>
    <col min="12035" max="12036" width="19.85546875" style="50" customWidth="1"/>
    <col min="12037" max="12037" width="37.5703125" style="50" customWidth="1"/>
    <col min="12038" max="12288" width="9" style="50"/>
    <col min="12289" max="12289" width="7.5703125" style="50" customWidth="1"/>
    <col min="12290" max="12290" width="8.42578125" style="50" customWidth="1"/>
    <col min="12291" max="12292" width="19.85546875" style="50" customWidth="1"/>
    <col min="12293" max="12293" width="37.5703125" style="50" customWidth="1"/>
    <col min="12294" max="12544" width="9" style="50"/>
    <col min="12545" max="12545" width="7.5703125" style="50" customWidth="1"/>
    <col min="12546" max="12546" width="8.42578125" style="50" customWidth="1"/>
    <col min="12547" max="12548" width="19.85546875" style="50" customWidth="1"/>
    <col min="12549" max="12549" width="37.5703125" style="50" customWidth="1"/>
    <col min="12550" max="12800" width="9" style="50"/>
    <col min="12801" max="12801" width="7.5703125" style="50" customWidth="1"/>
    <col min="12802" max="12802" width="8.42578125" style="50" customWidth="1"/>
    <col min="12803" max="12804" width="19.85546875" style="50" customWidth="1"/>
    <col min="12805" max="12805" width="37.5703125" style="50" customWidth="1"/>
    <col min="12806" max="13056" width="9" style="50"/>
    <col min="13057" max="13057" width="7.5703125" style="50" customWidth="1"/>
    <col min="13058" max="13058" width="8.42578125" style="50" customWidth="1"/>
    <col min="13059" max="13060" width="19.85546875" style="50" customWidth="1"/>
    <col min="13061" max="13061" width="37.5703125" style="50" customWidth="1"/>
    <col min="13062" max="13312" width="9" style="50"/>
    <col min="13313" max="13313" width="7.5703125" style="50" customWidth="1"/>
    <col min="13314" max="13314" width="8.42578125" style="50" customWidth="1"/>
    <col min="13315" max="13316" width="19.85546875" style="50" customWidth="1"/>
    <col min="13317" max="13317" width="37.5703125" style="50" customWidth="1"/>
    <col min="13318" max="13568" width="9" style="50"/>
    <col min="13569" max="13569" width="7.5703125" style="50" customWidth="1"/>
    <col min="13570" max="13570" width="8.42578125" style="50" customWidth="1"/>
    <col min="13571" max="13572" width="19.85546875" style="50" customWidth="1"/>
    <col min="13573" max="13573" width="37.5703125" style="50" customWidth="1"/>
    <col min="13574" max="13824" width="9" style="50"/>
    <col min="13825" max="13825" width="7.5703125" style="50" customWidth="1"/>
    <col min="13826" max="13826" width="8.42578125" style="50" customWidth="1"/>
    <col min="13827" max="13828" width="19.85546875" style="50" customWidth="1"/>
    <col min="13829" max="13829" width="37.5703125" style="50" customWidth="1"/>
    <col min="13830" max="14080" width="9" style="50"/>
    <col min="14081" max="14081" width="7.5703125" style="50" customWidth="1"/>
    <col min="14082" max="14082" width="8.42578125" style="50" customWidth="1"/>
    <col min="14083" max="14084" width="19.85546875" style="50" customWidth="1"/>
    <col min="14085" max="14085" width="37.5703125" style="50" customWidth="1"/>
    <col min="14086" max="14336" width="9" style="50"/>
    <col min="14337" max="14337" width="7.5703125" style="50" customWidth="1"/>
    <col min="14338" max="14338" width="8.42578125" style="50" customWidth="1"/>
    <col min="14339" max="14340" width="19.85546875" style="50" customWidth="1"/>
    <col min="14341" max="14341" width="37.5703125" style="50" customWidth="1"/>
    <col min="14342" max="14592" width="9" style="50"/>
    <col min="14593" max="14593" width="7.5703125" style="50" customWidth="1"/>
    <col min="14594" max="14594" width="8.42578125" style="50" customWidth="1"/>
    <col min="14595" max="14596" width="19.85546875" style="50" customWidth="1"/>
    <col min="14597" max="14597" width="37.5703125" style="50" customWidth="1"/>
    <col min="14598" max="14848" width="9" style="50"/>
    <col min="14849" max="14849" width="7.5703125" style="50" customWidth="1"/>
    <col min="14850" max="14850" width="8.42578125" style="50" customWidth="1"/>
    <col min="14851" max="14852" width="19.85546875" style="50" customWidth="1"/>
    <col min="14853" max="14853" width="37.5703125" style="50" customWidth="1"/>
    <col min="14854" max="15104" width="9" style="50"/>
    <col min="15105" max="15105" width="7.5703125" style="50" customWidth="1"/>
    <col min="15106" max="15106" width="8.42578125" style="50" customWidth="1"/>
    <col min="15107" max="15108" width="19.85546875" style="50" customWidth="1"/>
    <col min="15109" max="15109" width="37.5703125" style="50" customWidth="1"/>
    <col min="15110" max="15360" width="9" style="50"/>
    <col min="15361" max="15361" width="7.5703125" style="50" customWidth="1"/>
    <col min="15362" max="15362" width="8.42578125" style="50" customWidth="1"/>
    <col min="15363" max="15364" width="19.85546875" style="50" customWidth="1"/>
    <col min="15365" max="15365" width="37.5703125" style="50" customWidth="1"/>
    <col min="15366" max="15616" width="9" style="50"/>
    <col min="15617" max="15617" width="7.5703125" style="50" customWidth="1"/>
    <col min="15618" max="15618" width="8.42578125" style="50" customWidth="1"/>
    <col min="15619" max="15620" width="19.85546875" style="50" customWidth="1"/>
    <col min="15621" max="15621" width="37.5703125" style="50" customWidth="1"/>
    <col min="15622" max="15872" width="9" style="50"/>
    <col min="15873" max="15873" width="7.5703125" style="50" customWidth="1"/>
    <col min="15874" max="15874" width="8.42578125" style="50" customWidth="1"/>
    <col min="15875" max="15876" width="19.85546875" style="50" customWidth="1"/>
    <col min="15877" max="15877" width="37.5703125" style="50" customWidth="1"/>
    <col min="15878" max="16128" width="9" style="50"/>
    <col min="16129" max="16129" width="7.5703125" style="50" customWidth="1"/>
    <col min="16130" max="16130" width="8.42578125" style="50" customWidth="1"/>
    <col min="16131" max="16132" width="19.85546875" style="50" customWidth="1"/>
    <col min="16133" max="16133" width="37.5703125" style="50" customWidth="1"/>
    <col min="16134" max="16384" width="9" style="50"/>
  </cols>
  <sheetData>
    <row r="1" spans="1:5" s="54" customFormat="1" ht="28.5">
      <c r="A1" s="1539" t="s">
        <v>842</v>
      </c>
    </row>
    <row r="2" spans="1:5" s="54" customFormat="1" ht="28.5">
      <c r="A2" s="1540" t="s">
        <v>920</v>
      </c>
    </row>
    <row r="3" spans="1:5">
      <c r="A3" s="386"/>
      <c r="D3" s="387"/>
      <c r="E3" s="388" t="s">
        <v>267</v>
      </c>
    </row>
    <row r="4" spans="1:5" s="164" customFormat="1" ht="33" customHeight="1">
      <c r="A4" s="1882" t="s">
        <v>621</v>
      </c>
      <c r="B4" s="1883"/>
      <c r="C4" s="1886" t="s">
        <v>622</v>
      </c>
      <c r="D4" s="1886" t="s">
        <v>630</v>
      </c>
      <c r="E4" s="1888" t="s">
        <v>623</v>
      </c>
    </row>
    <row r="5" spans="1:5" s="164" customFormat="1" ht="33" customHeight="1">
      <c r="A5" s="1884"/>
      <c r="B5" s="1885"/>
      <c r="C5" s="1887"/>
      <c r="D5" s="1887"/>
      <c r="E5" s="1889"/>
    </row>
    <row r="6" spans="1:5" ht="22.5" hidden="1">
      <c r="A6" s="407">
        <v>2527</v>
      </c>
      <c r="B6" s="408" t="s">
        <v>297</v>
      </c>
      <c r="C6" s="409">
        <v>12442543</v>
      </c>
      <c r="D6" s="409">
        <v>1310799</v>
      </c>
      <c r="E6" s="410"/>
    </row>
    <row r="7" spans="1:5" ht="22.5" hidden="1">
      <c r="A7" s="407">
        <v>2528</v>
      </c>
      <c r="B7" s="408" t="s">
        <v>298</v>
      </c>
      <c r="C7" s="409">
        <v>14550022</v>
      </c>
      <c r="D7" s="409">
        <v>1491022</v>
      </c>
      <c r="E7" s="411">
        <v>0.11693582619686974</v>
      </c>
    </row>
    <row r="8" spans="1:5" ht="22.5" hidden="1">
      <c r="A8" s="407">
        <v>2529</v>
      </c>
      <c r="B8" s="408" t="s">
        <v>299</v>
      </c>
      <c r="C8" s="412">
        <v>17024677</v>
      </c>
      <c r="D8" s="413">
        <v>1601789</v>
      </c>
      <c r="E8" s="414">
        <v>0.10688244818404352</v>
      </c>
    </row>
    <row r="9" spans="1:5" ht="22.5" hidden="1">
      <c r="A9" s="407">
        <v>2530</v>
      </c>
      <c r="B9" s="408" t="s">
        <v>300</v>
      </c>
      <c r="C9" s="412">
        <v>20169561</v>
      </c>
      <c r="D9" s="413">
        <v>1657019</v>
      </c>
      <c r="E9" s="414">
        <v>9.3255412023096118E-2</v>
      </c>
    </row>
    <row r="10" spans="1:5" ht="22.5" hidden="1">
      <c r="A10" s="407">
        <v>2531</v>
      </c>
      <c r="B10" s="408" t="s">
        <v>301</v>
      </c>
      <c r="C10" s="412">
        <v>24613240</v>
      </c>
      <c r="D10" s="413">
        <v>1986724</v>
      </c>
      <c r="E10" s="414">
        <v>9.2846080261048222E-2</v>
      </c>
    </row>
    <row r="11" spans="1:5" ht="22.5" hidden="1">
      <c r="A11" s="407">
        <v>2532</v>
      </c>
      <c r="B11" s="408" t="s">
        <v>302</v>
      </c>
      <c r="C11" s="412">
        <v>31486820</v>
      </c>
      <c r="D11" s="413">
        <v>2641713</v>
      </c>
      <c r="E11" s="414">
        <v>9.8832573330409942E-2</v>
      </c>
    </row>
    <row r="12" spans="1:5" ht="22.5" hidden="1">
      <c r="A12" s="407">
        <v>2533</v>
      </c>
      <c r="B12" s="408" t="s">
        <v>303</v>
      </c>
      <c r="C12" s="412">
        <v>39689525</v>
      </c>
      <c r="D12" s="413">
        <v>3679584</v>
      </c>
      <c r="E12" s="415">
        <v>9.2709197200016885E-2</v>
      </c>
    </row>
    <row r="13" spans="1:5" ht="22.5" hidden="1">
      <c r="A13" s="407">
        <v>2534</v>
      </c>
      <c r="B13" s="408" t="s">
        <v>304</v>
      </c>
      <c r="C13" s="416">
        <v>50088.726000000002</v>
      </c>
      <c r="D13" s="412">
        <v>4900.2910000000002</v>
      </c>
      <c r="E13" s="415">
        <v>9.783221477823173E-2</v>
      </c>
    </row>
    <row r="14" spans="1:5" ht="22.5" hidden="1">
      <c r="A14" s="407">
        <v>2535</v>
      </c>
      <c r="B14" s="408" t="s">
        <v>305</v>
      </c>
      <c r="C14" s="416">
        <v>63066.516000000003</v>
      </c>
      <c r="D14" s="412">
        <v>5631.9229999999998</v>
      </c>
      <c r="E14" s="415">
        <v>8.9301317992577858E-2</v>
      </c>
    </row>
    <row r="15" spans="1:5" ht="22.5" hidden="1">
      <c r="A15" s="407">
        <v>2536</v>
      </c>
      <c r="B15" s="408" t="s">
        <v>306</v>
      </c>
      <c r="C15" s="416">
        <v>91002.778000000006</v>
      </c>
      <c r="D15" s="412">
        <v>6529.4250000000002</v>
      </c>
      <c r="E15" s="415">
        <v>7.1749732738928026E-2</v>
      </c>
    </row>
    <row r="16" spans="1:5" ht="22.5" hidden="1">
      <c r="A16" s="407">
        <v>2537</v>
      </c>
      <c r="B16" s="408" t="s">
        <v>307</v>
      </c>
      <c r="C16" s="416">
        <v>105345.44500000001</v>
      </c>
      <c r="D16" s="412">
        <v>7328.2179999999998</v>
      </c>
      <c r="E16" s="415">
        <v>6.9563691149626822E-2</v>
      </c>
    </row>
    <row r="17" spans="1:5" ht="22.5" hidden="1">
      <c r="A17" s="407">
        <v>2538</v>
      </c>
      <c r="B17" s="408" t="s">
        <v>308</v>
      </c>
      <c r="C17" s="416">
        <v>123683.173</v>
      </c>
      <c r="D17" s="412">
        <v>8899.3279999999995</v>
      </c>
      <c r="E17" s="415">
        <v>7.1952617192316048E-2</v>
      </c>
    </row>
    <row r="18" spans="1:5" ht="22.5" hidden="1">
      <c r="A18" s="407">
        <v>2539</v>
      </c>
      <c r="B18" s="408" t="s">
        <v>309</v>
      </c>
      <c r="C18" s="416">
        <v>129274.21799999999</v>
      </c>
      <c r="D18" s="412">
        <v>10786.834999999999</v>
      </c>
      <c r="E18" s="415">
        <v>8.3441502620421965E-2</v>
      </c>
    </row>
    <row r="19" spans="1:5" ht="22.5" hidden="1">
      <c r="A19" s="407">
        <v>2540</v>
      </c>
      <c r="B19" s="408" t="s">
        <v>310</v>
      </c>
      <c r="C19" s="416">
        <v>141728.671</v>
      </c>
      <c r="D19" s="412">
        <v>11997.332</v>
      </c>
      <c r="E19" s="415">
        <v>8.4649999998941641E-2</v>
      </c>
    </row>
    <row r="20" spans="1:5" ht="22.5" hidden="1">
      <c r="A20" s="407">
        <v>2541</v>
      </c>
      <c r="B20" s="408" t="s">
        <v>311</v>
      </c>
      <c r="C20" s="416">
        <v>161491.402</v>
      </c>
      <c r="D20" s="412">
        <v>14378.21</v>
      </c>
      <c r="E20" s="415">
        <v>8.9033904108405712E-2</v>
      </c>
    </row>
    <row r="21" spans="1:5" ht="22.5" hidden="1">
      <c r="A21" s="407">
        <v>2542</v>
      </c>
      <c r="B21" s="408" t="s">
        <v>312</v>
      </c>
      <c r="C21" s="416">
        <v>192960.68089700001</v>
      </c>
      <c r="D21" s="412">
        <v>13337.735000000001</v>
      </c>
      <c r="E21" s="415">
        <v>6.9121517077976716E-2</v>
      </c>
    </row>
    <row r="22" spans="1:5" ht="22.5" hidden="1">
      <c r="A22" s="407">
        <v>2543</v>
      </c>
      <c r="B22" s="408" t="s">
        <v>313</v>
      </c>
      <c r="C22" s="417">
        <v>217942</v>
      </c>
      <c r="D22" s="418">
        <v>13910</v>
      </c>
      <c r="E22" s="419">
        <v>6.0299999999999999E-2</v>
      </c>
    </row>
    <row r="23" spans="1:5" ht="22.5" hidden="1">
      <c r="A23" s="407">
        <v>2544</v>
      </c>
      <c r="B23" s="408" t="s">
        <v>314</v>
      </c>
      <c r="C23" s="417">
        <v>260266.48219813698</v>
      </c>
      <c r="D23" s="418">
        <v>15372.533933610001</v>
      </c>
      <c r="E23" s="419">
        <v>6.652766775266597E-2</v>
      </c>
    </row>
    <row r="24" spans="1:5" ht="22.5" hidden="1">
      <c r="A24" s="407">
        <v>2546</v>
      </c>
      <c r="B24" s="408" t="s">
        <v>315</v>
      </c>
      <c r="C24" s="417">
        <v>417922.2157518653</v>
      </c>
      <c r="D24" s="418">
        <v>19021.875083670002</v>
      </c>
      <c r="E24" s="419">
        <v>6.5120480521691698E-2</v>
      </c>
    </row>
    <row r="25" spans="1:5" ht="22.5" hidden="1">
      <c r="A25" s="407">
        <v>2547</v>
      </c>
      <c r="B25" s="408" t="s">
        <v>316</v>
      </c>
      <c r="C25" s="417">
        <v>491388.38409324351</v>
      </c>
      <c r="D25" s="418">
        <v>22539.46460992</v>
      </c>
      <c r="E25" s="419">
        <v>6.22278227697547E-2</v>
      </c>
    </row>
    <row r="26" spans="1:5" ht="22.5" hidden="1">
      <c r="A26" s="407">
        <v>2548</v>
      </c>
      <c r="B26" s="408" t="s">
        <v>317</v>
      </c>
      <c r="C26" s="416">
        <v>583781.52326503699</v>
      </c>
      <c r="D26" s="412">
        <v>26983.340716460007</v>
      </c>
      <c r="E26" s="415">
        <v>5.9085400901934697E-2</v>
      </c>
    </row>
    <row r="27" spans="1:5" ht="22.5" hidden="1">
      <c r="A27" s="407">
        <v>2549</v>
      </c>
      <c r="B27" s="408" t="s">
        <v>318</v>
      </c>
      <c r="C27" s="416">
        <v>666244.52964208601</v>
      </c>
      <c r="D27" s="412">
        <v>32234.712342629999</v>
      </c>
      <c r="E27" s="415">
        <v>5.9047959887988187E-2</v>
      </c>
    </row>
    <row r="28" spans="1:5" ht="22.5" hidden="1">
      <c r="A28" s="407">
        <v>2550</v>
      </c>
      <c r="B28" s="408" t="s">
        <v>319</v>
      </c>
      <c r="C28" s="416">
        <v>775562.33376210288</v>
      </c>
      <c r="D28" s="412">
        <v>36791.368565559998</v>
      </c>
      <c r="E28" s="415">
        <v>6.0742854945023531E-2</v>
      </c>
    </row>
    <row r="29" spans="1:5" ht="22.5" hidden="1">
      <c r="A29" s="407">
        <v>2551</v>
      </c>
      <c r="B29" s="408" t="s">
        <v>320</v>
      </c>
      <c r="C29" s="416">
        <v>846105.21904266777</v>
      </c>
      <c r="D29" s="412">
        <v>43044.136761329981</v>
      </c>
      <c r="E29" s="415">
        <v>5.2167598378596039E-2</v>
      </c>
    </row>
    <row r="30" spans="1:5" ht="22.5" hidden="1">
      <c r="A30" s="407">
        <v>2552</v>
      </c>
      <c r="B30" s="420" t="s">
        <v>321</v>
      </c>
      <c r="C30" s="416">
        <v>995033.69509934064</v>
      </c>
      <c r="D30" s="412">
        <v>46460.02985911</v>
      </c>
      <c r="E30" s="415">
        <v>4.5920787178557888E-2</v>
      </c>
    </row>
    <row r="31" spans="1:5" ht="22.5" hidden="1">
      <c r="A31" s="407">
        <v>2553</v>
      </c>
      <c r="B31" s="420" t="s">
        <v>322</v>
      </c>
      <c r="C31" s="416">
        <v>1181850.5832990638</v>
      </c>
      <c r="D31" s="412">
        <v>52052.313621413996</v>
      </c>
      <c r="E31" s="415">
        <v>5.8343322165004548E-2</v>
      </c>
    </row>
    <row r="32" spans="1:5" ht="22.5" hidden="1">
      <c r="A32" s="407">
        <v>2554</v>
      </c>
      <c r="B32" s="408" t="s">
        <v>323</v>
      </c>
      <c r="C32" s="416">
        <v>1414064</v>
      </c>
      <c r="D32" s="412">
        <v>59034</v>
      </c>
      <c r="E32" s="600">
        <v>5.6000000000000001E-2</v>
      </c>
    </row>
    <row r="33" spans="1:5" ht="22.5" hidden="1">
      <c r="A33" s="407">
        <v>2555</v>
      </c>
      <c r="B33" s="408" t="s">
        <v>324</v>
      </c>
      <c r="C33" s="416">
        <v>1628959</v>
      </c>
      <c r="D33" s="412">
        <v>65574</v>
      </c>
      <c r="E33" s="600">
        <v>5.3999999999999999E-2</v>
      </c>
    </row>
    <row r="34" spans="1:5" ht="22.5" hidden="1">
      <c r="A34" s="407">
        <v>2556</v>
      </c>
      <c r="B34" s="408" t="s">
        <v>325</v>
      </c>
      <c r="C34" s="416">
        <v>1789210.1335523303</v>
      </c>
      <c r="D34" s="412">
        <v>75423.045642299985</v>
      </c>
      <c r="E34" s="600">
        <v>5.0631167517477794E-2</v>
      </c>
    </row>
    <row r="35" spans="1:5" ht="22.5" hidden="1">
      <c r="A35" s="407">
        <v>2557</v>
      </c>
      <c r="B35" s="408" t="s">
        <v>326</v>
      </c>
      <c r="C35" s="416">
        <v>2150918.8384485245</v>
      </c>
      <c r="D35" s="412">
        <v>84933.643287480008</v>
      </c>
      <c r="E35" s="600">
        <v>4.5509770732281782E-2</v>
      </c>
    </row>
    <row r="36" spans="1:5" ht="22.5" hidden="1">
      <c r="A36" s="407">
        <v>2558</v>
      </c>
      <c r="B36" s="408" t="s">
        <v>329</v>
      </c>
      <c r="C36" s="416">
        <v>2467453.6033803476</v>
      </c>
      <c r="D36" s="412">
        <v>91134.102752720355</v>
      </c>
      <c r="E36" s="600">
        <v>3.9453968029401723E-2</v>
      </c>
    </row>
    <row r="37" spans="1:5" ht="22.5">
      <c r="A37" s="407">
        <v>2559</v>
      </c>
      <c r="B37" s="408" t="s">
        <v>765</v>
      </c>
      <c r="C37" s="416">
        <v>2774195.6803212622</v>
      </c>
      <c r="D37" s="412">
        <v>103423.83368269401</v>
      </c>
      <c r="E37" s="600">
        <v>3.9462324961069099E-2</v>
      </c>
    </row>
    <row r="38" spans="1:5" ht="22.5">
      <c r="A38" s="407">
        <v>2560</v>
      </c>
      <c r="B38" s="408" t="s">
        <v>772</v>
      </c>
      <c r="C38" s="416">
        <v>3164127.233545037</v>
      </c>
      <c r="D38" s="412">
        <v>111309.11568602599</v>
      </c>
      <c r="E38" s="600">
        <v>3.7488401119485537E-2</v>
      </c>
    </row>
    <row r="39" spans="1:5" ht="22.5">
      <c r="A39" s="407">
        <v>2561</v>
      </c>
      <c r="B39" s="408" t="s">
        <v>786</v>
      </c>
      <c r="C39" s="416">
        <v>3347580.2050626599</v>
      </c>
      <c r="D39" s="412">
        <v>119634.64953290099</v>
      </c>
      <c r="E39" s="600">
        <v>3.6744479281606283E-2</v>
      </c>
    </row>
    <row r="40" spans="1:5" ht="22.5">
      <c r="A40" s="407">
        <v>2562</v>
      </c>
      <c r="B40" s="408" t="s">
        <v>797</v>
      </c>
      <c r="C40" s="416">
        <v>3944306.8385151834</v>
      </c>
      <c r="D40" s="412">
        <v>126823.00785148</v>
      </c>
      <c r="E40" s="600">
        <v>3.4784687994632711E-2</v>
      </c>
    </row>
    <row r="41" spans="1:5" ht="22.5">
      <c r="A41" s="421">
        <v>2563</v>
      </c>
      <c r="B41" s="422" t="s">
        <v>855</v>
      </c>
      <c r="C41" s="423">
        <v>4629314.5649273396</v>
      </c>
      <c r="D41" s="424">
        <v>122811.47597445206</v>
      </c>
      <c r="E41" s="601">
        <v>2.8648681856919923E-2</v>
      </c>
    </row>
    <row r="42" spans="1:5" ht="12" customHeight="1">
      <c r="A42" s="149"/>
      <c r="B42" s="391"/>
      <c r="C42" s="392"/>
      <c r="D42" s="392"/>
      <c r="E42" s="393"/>
    </row>
    <row r="43" spans="1:5">
      <c r="A43" s="128" t="s">
        <v>265</v>
      </c>
    </row>
    <row r="44" spans="1:5">
      <c r="A44" s="129" t="s">
        <v>266</v>
      </c>
    </row>
    <row r="45" spans="1:5">
      <c r="A45" s="149"/>
      <c r="B45" s="149"/>
      <c r="C45" s="149"/>
      <c r="D45" s="149"/>
      <c r="E45" s="149"/>
    </row>
    <row r="46" spans="1:5" s="54" customFormat="1" ht="28.5">
      <c r="A46" s="1539" t="s">
        <v>921</v>
      </c>
    </row>
    <row r="47" spans="1:5" s="54" customFormat="1" ht="28.5">
      <c r="A47" s="1540" t="s">
        <v>922</v>
      </c>
    </row>
    <row r="48" spans="1:5">
      <c r="A48" s="394"/>
      <c r="D48" s="387"/>
      <c r="E48" s="388" t="s">
        <v>267</v>
      </c>
    </row>
    <row r="49" spans="1:5" s="164" customFormat="1" ht="33" customHeight="1">
      <c r="A49" s="425" t="s">
        <v>624</v>
      </c>
      <c r="B49" s="396"/>
      <c r="C49" s="395" t="s">
        <v>625</v>
      </c>
      <c r="D49" s="396" t="s">
        <v>626</v>
      </c>
      <c r="E49" s="1890" t="s">
        <v>973</v>
      </c>
    </row>
    <row r="50" spans="1:5" s="164" customFormat="1" ht="33" customHeight="1">
      <c r="A50" s="397" t="s">
        <v>627</v>
      </c>
      <c r="B50" s="398"/>
      <c r="C50" s="381" t="s">
        <v>628</v>
      </c>
      <c r="D50" s="203" t="s">
        <v>629</v>
      </c>
      <c r="E50" s="1891"/>
    </row>
    <row r="51" spans="1:5" hidden="1">
      <c r="A51" s="132">
        <v>2527</v>
      </c>
      <c r="B51" s="133" t="s">
        <v>297</v>
      </c>
      <c r="C51" s="399">
        <v>14799.771000000001</v>
      </c>
      <c r="D51" s="204"/>
      <c r="E51" s="400"/>
    </row>
    <row r="52" spans="1:5" hidden="1">
      <c r="A52" s="132">
        <v>2528</v>
      </c>
      <c r="B52" s="133" t="s">
        <v>298</v>
      </c>
      <c r="C52" s="399">
        <v>17641.782999999999</v>
      </c>
      <c r="D52" s="204">
        <v>2842.0119999999988</v>
      </c>
      <c r="E52" s="205">
        <v>19.203080912535732</v>
      </c>
    </row>
    <row r="53" spans="1:5" hidden="1">
      <c r="A53" s="132">
        <v>2529</v>
      </c>
      <c r="B53" s="133" t="s">
        <v>299</v>
      </c>
      <c r="C53" s="399">
        <v>20535.55</v>
      </c>
      <c r="D53" s="389">
        <v>2893.7669999999998</v>
      </c>
      <c r="E53" s="401">
        <v>16.402916870704054</v>
      </c>
    </row>
    <row r="54" spans="1:5" hidden="1">
      <c r="A54" s="132">
        <v>2530</v>
      </c>
      <c r="B54" s="133" t="s">
        <v>300</v>
      </c>
      <c r="C54" s="399">
        <v>24039.019</v>
      </c>
      <c r="D54" s="389">
        <v>3503.469000000001</v>
      </c>
      <c r="E54" s="401">
        <v>17.060507266666832</v>
      </c>
    </row>
    <row r="55" spans="1:5" hidden="1">
      <c r="A55" s="132">
        <v>2531</v>
      </c>
      <c r="B55" s="133" t="s">
        <v>301</v>
      </c>
      <c r="C55" s="399">
        <v>29257.117999999999</v>
      </c>
      <c r="D55" s="389">
        <v>5218.0989999999983</v>
      </c>
      <c r="E55" s="401">
        <v>21.7067884508931</v>
      </c>
    </row>
    <row r="56" spans="1:5" hidden="1">
      <c r="A56" s="132">
        <v>2532</v>
      </c>
      <c r="B56" s="133" t="s">
        <v>302</v>
      </c>
      <c r="C56" s="399">
        <v>36595.99</v>
      </c>
      <c r="D56" s="389">
        <v>7338.8719999999994</v>
      </c>
      <c r="E56" s="401">
        <v>25.084056467899536</v>
      </c>
    </row>
    <row r="57" spans="1:5" hidden="1">
      <c r="A57" s="132">
        <v>2533</v>
      </c>
      <c r="B57" s="133" t="s">
        <v>303</v>
      </c>
      <c r="C57" s="399">
        <v>46015.218000000001</v>
      </c>
      <c r="D57" s="389">
        <v>9419.2280000000028</v>
      </c>
      <c r="E57" s="401">
        <v>25.738415602365187</v>
      </c>
    </row>
    <row r="58" spans="1:5" hidden="1">
      <c r="A58" s="132">
        <v>2534</v>
      </c>
      <c r="B58" s="133" t="s">
        <v>304</v>
      </c>
      <c r="C58" s="399">
        <v>58306.962</v>
      </c>
      <c r="D58" s="389">
        <v>12291.743999999999</v>
      </c>
      <c r="E58" s="401">
        <v>26.712345467971051</v>
      </c>
    </row>
    <row r="59" spans="1:5" hidden="1">
      <c r="A59" s="132">
        <v>2535</v>
      </c>
      <c r="B59" s="133" t="s">
        <v>305</v>
      </c>
      <c r="C59" s="399">
        <v>73087.205000000002</v>
      </c>
      <c r="D59" s="389">
        <v>14780.243000000002</v>
      </c>
      <c r="E59" s="401">
        <v>25.349019213177328</v>
      </c>
    </row>
    <row r="60" spans="1:5" hidden="1">
      <c r="A60" s="132">
        <v>2536</v>
      </c>
      <c r="B60" s="133" t="s">
        <v>306</v>
      </c>
      <c r="C60" s="399">
        <v>102524.13099999999</v>
      </c>
      <c r="D60" s="389">
        <v>29436.925999999992</v>
      </c>
      <c r="E60" s="401">
        <v>40.276442367716747</v>
      </c>
    </row>
    <row r="61" spans="1:5" hidden="1">
      <c r="A61" s="132">
        <v>2537</v>
      </c>
      <c r="B61" s="133" t="s">
        <v>307</v>
      </c>
      <c r="C61" s="399">
        <v>119515.109</v>
      </c>
      <c r="D61" s="389">
        <v>16990.978000000003</v>
      </c>
      <c r="E61" s="401">
        <v>16.572662293523859</v>
      </c>
    </row>
    <row r="62" spans="1:5" hidden="1">
      <c r="A62" s="132">
        <v>2538</v>
      </c>
      <c r="B62" s="133" t="s">
        <v>308</v>
      </c>
      <c r="C62" s="399">
        <v>138672.91800000001</v>
      </c>
      <c r="D62" s="389">
        <v>19157.809000000008</v>
      </c>
      <c r="E62" s="401">
        <v>16.029612624124375</v>
      </c>
    </row>
    <row r="63" spans="1:5" hidden="1">
      <c r="A63" s="132">
        <v>2539</v>
      </c>
      <c r="B63" s="133" t="s">
        <v>309</v>
      </c>
      <c r="C63" s="399">
        <v>145900.16699999999</v>
      </c>
      <c r="D63" s="389">
        <v>7227.2489999999816</v>
      </c>
      <c r="E63" s="401">
        <v>5.2117234599476596</v>
      </c>
    </row>
    <row r="64" spans="1:5" hidden="1">
      <c r="A64" s="132">
        <v>2540</v>
      </c>
      <c r="B64" s="133" t="s">
        <v>310</v>
      </c>
      <c r="C64" s="399">
        <v>162954.51199999999</v>
      </c>
      <c r="D64" s="389">
        <v>17054.345000000001</v>
      </c>
      <c r="E64" s="401">
        <v>11.689051048173235</v>
      </c>
    </row>
    <row r="65" spans="1:5" hidden="1">
      <c r="A65" s="132">
        <v>2541</v>
      </c>
      <c r="B65" s="133" t="s">
        <v>311</v>
      </c>
      <c r="C65" s="399">
        <v>184577.323</v>
      </c>
      <c r="D65" s="389">
        <v>21622.811000000016</v>
      </c>
      <c r="E65" s="401">
        <v>13.269231231842182</v>
      </c>
    </row>
    <row r="66" spans="1:5" hidden="1">
      <c r="A66" s="132">
        <v>2542</v>
      </c>
      <c r="B66" s="133" t="s">
        <v>312</v>
      </c>
      <c r="C66" s="399">
        <v>216520</v>
      </c>
      <c r="D66" s="402">
        <v>31942.676999999996</v>
      </c>
      <c r="E66" s="137">
        <v>17.305851271881323</v>
      </c>
    </row>
    <row r="67" spans="1:5" hidden="1">
      <c r="A67" s="132">
        <v>2543</v>
      </c>
      <c r="B67" s="133" t="s">
        <v>313</v>
      </c>
      <c r="C67" s="399">
        <v>243052</v>
      </c>
      <c r="D67" s="402">
        <v>26532</v>
      </c>
      <c r="E67" s="137">
        <v>12.253833364123407</v>
      </c>
    </row>
    <row r="68" spans="1:5" hidden="1">
      <c r="A68" s="132">
        <v>2544</v>
      </c>
      <c r="B68" s="133" t="s">
        <v>314</v>
      </c>
      <c r="C68" s="399">
        <v>289941.33229065995</v>
      </c>
      <c r="D68" s="402">
        <v>46889.33229065995</v>
      </c>
      <c r="E68" s="137">
        <v>19.291893212423656</v>
      </c>
    </row>
    <row r="69" spans="1:5" hidden="1">
      <c r="A69" s="132">
        <v>2546</v>
      </c>
      <c r="B69" s="133" t="s">
        <v>315</v>
      </c>
      <c r="C69" s="399">
        <v>450354.80035233923</v>
      </c>
      <c r="D69" s="402">
        <v>160413.46806167928</v>
      </c>
      <c r="E69" s="137">
        <v>55.326181608653236</v>
      </c>
    </row>
    <row r="70" spans="1:5" hidden="1">
      <c r="A70" s="132">
        <v>2547</v>
      </c>
      <c r="B70" s="133" t="s">
        <v>316</v>
      </c>
      <c r="C70" s="399">
        <v>526572.97124448186</v>
      </c>
      <c r="D70" s="402">
        <v>76218.170892142633</v>
      </c>
      <c r="E70" s="137">
        <v>16.924027640543112</v>
      </c>
    </row>
    <row r="71" spans="1:5" hidden="1">
      <c r="A71" s="132">
        <v>2548</v>
      </c>
      <c r="B71" s="133" t="s">
        <v>317</v>
      </c>
      <c r="C71" s="403">
        <v>620418.42161210021</v>
      </c>
      <c r="D71" s="402">
        <v>93845.450367618352</v>
      </c>
      <c r="E71" s="137">
        <v>17.821926967847915</v>
      </c>
    </row>
    <row r="72" spans="1:5" hidden="1">
      <c r="A72" s="132">
        <v>2549</v>
      </c>
      <c r="B72" s="133" t="s">
        <v>318</v>
      </c>
      <c r="C72" s="403">
        <v>703645.0323472739</v>
      </c>
      <c r="D72" s="402">
        <v>83226.610735173686</v>
      </c>
      <c r="E72" s="137">
        <v>13.414593738031988</v>
      </c>
    </row>
    <row r="73" spans="1:5" hidden="1">
      <c r="A73" s="132">
        <v>2550</v>
      </c>
      <c r="B73" s="133" t="s">
        <v>319</v>
      </c>
      <c r="C73" s="403">
        <v>817296.74441854691</v>
      </c>
      <c r="D73" s="402">
        <v>113651.71207127301</v>
      </c>
      <c r="E73" s="137">
        <v>16.151853114367167</v>
      </c>
    </row>
    <row r="74" spans="1:5" hidden="1">
      <c r="A74" s="132">
        <v>2551</v>
      </c>
      <c r="B74" s="133" t="s">
        <v>320</v>
      </c>
      <c r="C74" s="403">
        <v>893715.49252905836</v>
      </c>
      <c r="D74" s="402">
        <v>76418.748110511457</v>
      </c>
      <c r="E74" s="137">
        <v>9.3501838386592855</v>
      </c>
    </row>
    <row r="75" spans="1:5" hidden="1">
      <c r="A75" s="132">
        <v>2552</v>
      </c>
      <c r="B75" s="262" t="s">
        <v>321</v>
      </c>
      <c r="C75" s="403">
        <v>1047378.7804124089</v>
      </c>
      <c r="D75" s="402">
        <v>153663.28788335051</v>
      </c>
      <c r="E75" s="137">
        <v>17.193758994656154</v>
      </c>
    </row>
    <row r="76" spans="1:5" hidden="1">
      <c r="A76" s="132">
        <v>2553</v>
      </c>
      <c r="B76" s="262" t="s">
        <v>322</v>
      </c>
      <c r="C76" s="403">
        <v>1242644.9714948018</v>
      </c>
      <c r="D76" s="402">
        <v>195266.19108239294</v>
      </c>
      <c r="E76" s="137">
        <v>18.64332128301341</v>
      </c>
    </row>
    <row r="77" spans="1:5" hidden="1">
      <c r="A77" s="132">
        <v>2554</v>
      </c>
      <c r="B77" s="133" t="s">
        <v>323</v>
      </c>
      <c r="C77" s="403">
        <v>1487841</v>
      </c>
      <c r="D77" s="402">
        <v>245196.02850519819</v>
      </c>
      <c r="E77" s="137">
        <v>19.731784550678793</v>
      </c>
    </row>
    <row r="78" spans="1:5" hidden="1">
      <c r="A78" s="132">
        <v>2555</v>
      </c>
      <c r="B78" s="133" t="s">
        <v>324</v>
      </c>
      <c r="C78" s="403">
        <v>1714837</v>
      </c>
      <c r="D78" s="402">
        <v>226996</v>
      </c>
      <c r="E78" s="137">
        <v>15.256737783136773</v>
      </c>
    </row>
    <row r="79" spans="1:5" hidden="1">
      <c r="A79" s="132">
        <v>2556</v>
      </c>
      <c r="B79" s="133" t="s">
        <v>325</v>
      </c>
      <c r="C79" s="399">
        <v>1902863.149691466</v>
      </c>
      <c r="D79" s="402">
        <v>188026.14969146601</v>
      </c>
      <c r="E79" s="137">
        <v>10.964666011490655</v>
      </c>
    </row>
    <row r="80" spans="1:5" hidden="1">
      <c r="A80" s="132">
        <v>2557</v>
      </c>
      <c r="B80" s="133" t="s">
        <v>326</v>
      </c>
      <c r="C80" s="399">
        <v>2274856.7052034745</v>
      </c>
      <c r="D80" s="402">
        <v>371993.55551200849</v>
      </c>
      <c r="E80" s="137">
        <v>19.549149163581429</v>
      </c>
    </row>
    <row r="81" spans="1:5" hidden="1">
      <c r="A81" s="132">
        <v>2558</v>
      </c>
      <c r="B81" s="133" t="s">
        <v>329</v>
      </c>
      <c r="C81" s="399">
        <v>2580787.9720768915</v>
      </c>
      <c r="D81" s="402">
        <v>305931.26687341696</v>
      </c>
      <c r="E81" s="137">
        <v>13.448375283314954</v>
      </c>
    </row>
    <row r="82" spans="1:5">
      <c r="A82" s="132">
        <v>2559</v>
      </c>
      <c r="B82" s="133" t="s">
        <v>765</v>
      </c>
      <c r="C82" s="399">
        <v>2895934.4723631414</v>
      </c>
      <c r="D82" s="402">
        <v>315146.50028624991</v>
      </c>
      <c r="E82" s="137">
        <v>12.211251125470625</v>
      </c>
    </row>
    <row r="83" spans="1:5">
      <c r="A83" s="132">
        <v>2560</v>
      </c>
      <c r="B83" s="133" t="s">
        <v>772</v>
      </c>
      <c r="C83" s="399">
        <v>3316461.2767927349</v>
      </c>
      <c r="D83" s="402">
        <v>420526.8044295935</v>
      </c>
      <c r="E83" s="137">
        <v>14.521281763894162</v>
      </c>
    </row>
    <row r="84" spans="1:5">
      <c r="A84" s="132">
        <v>2561</v>
      </c>
      <c r="B84" s="133" t="s">
        <v>786</v>
      </c>
      <c r="C84" s="399">
        <v>3511977.8485007202</v>
      </c>
      <c r="D84" s="402">
        <v>195516.57170798909</v>
      </c>
      <c r="E84" s="137">
        <v>5.8953370894493959</v>
      </c>
    </row>
    <row r="85" spans="1:5">
      <c r="A85" s="132">
        <v>2562</v>
      </c>
      <c r="B85" s="133" t="s">
        <v>797</v>
      </c>
      <c r="C85" s="399">
        <v>4157632.7613406088</v>
      </c>
      <c r="D85" s="402">
        <v>645654.9128398886</v>
      </c>
      <c r="E85" s="137">
        <v>18.38436746164335</v>
      </c>
    </row>
    <row r="86" spans="1:5">
      <c r="A86" s="365">
        <v>2563</v>
      </c>
      <c r="B86" s="390" t="s">
        <v>855</v>
      </c>
      <c r="C86" s="404">
        <v>4865262.9856178127</v>
      </c>
      <c r="D86" s="405">
        <v>1353285.1371170925</v>
      </c>
      <c r="E86" s="406">
        <v>38.533418930726349</v>
      </c>
    </row>
    <row r="87" spans="1:5" ht="12" customHeight="1">
      <c r="A87" s="128"/>
    </row>
    <row r="88" spans="1:5">
      <c r="A88" s="128" t="s">
        <v>265</v>
      </c>
      <c r="B88" s="74"/>
      <c r="C88" s="74"/>
      <c r="D88" s="74"/>
      <c r="E88" s="74"/>
    </row>
    <row r="89" spans="1:5">
      <c r="A89" s="129" t="s">
        <v>266</v>
      </c>
    </row>
  </sheetData>
  <mergeCells count="5">
    <mergeCell ref="A4:B5"/>
    <mergeCell ref="C4:C5"/>
    <mergeCell ref="D4:D5"/>
    <mergeCell ref="E4:E5"/>
    <mergeCell ref="E49:E50"/>
  </mergeCells>
  <phoneticPr fontId="100" type="noConversion"/>
  <printOptions horizontalCentered="1"/>
  <pageMargins left="0.59055118110236204" right="0.59055118110236204" top="0.59055118110236204" bottom="0" header="0.511811023622047" footer="0.511811023622047"/>
  <pageSetup paperSize="9" scale="96" orientation="portrait" r:id="rId1"/>
  <headerFooter alignWithMargins="0">
    <oddFooter>&amp;C&amp;16 52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K32"/>
  <sheetViews>
    <sheetView view="pageBreakPreview" zoomScale="85" zoomScaleNormal="80" zoomScaleSheetLayoutView="85" workbookViewId="0">
      <selection sqref="A1:XFD1048576"/>
    </sheetView>
  </sheetViews>
  <sheetFormatPr defaultRowHeight="23.25"/>
  <cols>
    <col min="1" max="1" width="5.28515625" style="77" customWidth="1"/>
    <col min="2" max="2" width="60.5703125" style="77" customWidth="1"/>
    <col min="3" max="3" width="16.42578125" style="702" customWidth="1"/>
    <col min="4" max="4" width="11.7109375" style="702" customWidth="1"/>
    <col min="5" max="5" width="7.140625" style="1046" customWidth="1"/>
    <col min="6" max="6" width="62.28515625" style="77" bestFit="1" customWidth="1"/>
    <col min="7" max="7" width="22.42578125" style="77" customWidth="1"/>
    <col min="8" max="8" width="10.42578125" style="77" bestFit="1" customWidth="1"/>
    <col min="9" max="9" width="9" style="77"/>
    <col min="10" max="10" width="7.42578125" style="77" customWidth="1"/>
    <col min="11" max="256" width="9" style="77"/>
    <col min="257" max="257" width="4.140625" style="77" customWidth="1"/>
    <col min="258" max="258" width="58.42578125" style="77" bestFit="1" customWidth="1"/>
    <col min="259" max="259" width="22.42578125" style="77" customWidth="1"/>
    <col min="260" max="260" width="17.42578125" style="77" bestFit="1" customWidth="1"/>
    <col min="261" max="261" width="4.140625" style="77" customWidth="1"/>
    <col min="262" max="262" width="62.28515625" style="77" bestFit="1" customWidth="1"/>
    <col min="263" max="263" width="22.42578125" style="77" customWidth="1"/>
    <col min="264" max="264" width="17" style="77" bestFit="1" customWidth="1"/>
    <col min="265" max="265" width="9" style="77"/>
    <col min="266" max="266" width="7.42578125" style="77" customWidth="1"/>
    <col min="267" max="512" width="9" style="77"/>
    <col min="513" max="513" width="4.140625" style="77" customWidth="1"/>
    <col min="514" max="514" width="58.42578125" style="77" bestFit="1" customWidth="1"/>
    <col min="515" max="515" width="22.42578125" style="77" customWidth="1"/>
    <col min="516" max="516" width="17.42578125" style="77" bestFit="1" customWidth="1"/>
    <col min="517" max="517" width="4.140625" style="77" customWidth="1"/>
    <col min="518" max="518" width="62.28515625" style="77" bestFit="1" customWidth="1"/>
    <col min="519" max="519" width="22.42578125" style="77" customWidth="1"/>
    <col min="520" max="520" width="17" style="77" bestFit="1" customWidth="1"/>
    <col min="521" max="521" width="9" style="77"/>
    <col min="522" max="522" width="7.42578125" style="77" customWidth="1"/>
    <col min="523" max="768" width="9" style="77"/>
    <col min="769" max="769" width="4.140625" style="77" customWidth="1"/>
    <col min="770" max="770" width="58.42578125" style="77" bestFit="1" customWidth="1"/>
    <col min="771" max="771" width="22.42578125" style="77" customWidth="1"/>
    <col min="772" max="772" width="17.42578125" style="77" bestFit="1" customWidth="1"/>
    <col min="773" max="773" width="4.140625" style="77" customWidth="1"/>
    <col min="774" max="774" width="62.28515625" style="77" bestFit="1" customWidth="1"/>
    <col min="775" max="775" width="22.42578125" style="77" customWidth="1"/>
    <col min="776" max="776" width="17" style="77" bestFit="1" customWidth="1"/>
    <col min="777" max="777" width="9" style="77"/>
    <col min="778" max="778" width="7.42578125" style="77" customWidth="1"/>
    <col min="779" max="1024" width="9" style="77"/>
    <col min="1025" max="1025" width="4.140625" style="77" customWidth="1"/>
    <col min="1026" max="1026" width="58.42578125" style="77" bestFit="1" customWidth="1"/>
    <col min="1027" max="1027" width="22.42578125" style="77" customWidth="1"/>
    <col min="1028" max="1028" width="17.42578125" style="77" bestFit="1" customWidth="1"/>
    <col min="1029" max="1029" width="4.140625" style="77" customWidth="1"/>
    <col min="1030" max="1030" width="62.28515625" style="77" bestFit="1" customWidth="1"/>
    <col min="1031" max="1031" width="22.42578125" style="77" customWidth="1"/>
    <col min="1032" max="1032" width="17" style="77" bestFit="1" customWidth="1"/>
    <col min="1033" max="1033" width="9" style="77"/>
    <col min="1034" max="1034" width="7.42578125" style="77" customWidth="1"/>
    <col min="1035" max="1280" width="9" style="77"/>
    <col min="1281" max="1281" width="4.140625" style="77" customWidth="1"/>
    <col min="1282" max="1282" width="58.42578125" style="77" bestFit="1" customWidth="1"/>
    <col min="1283" max="1283" width="22.42578125" style="77" customWidth="1"/>
    <col min="1284" max="1284" width="17.42578125" style="77" bestFit="1" customWidth="1"/>
    <col min="1285" max="1285" width="4.140625" style="77" customWidth="1"/>
    <col min="1286" max="1286" width="62.28515625" style="77" bestFit="1" customWidth="1"/>
    <col min="1287" max="1287" width="22.42578125" style="77" customWidth="1"/>
    <col min="1288" max="1288" width="17" style="77" bestFit="1" customWidth="1"/>
    <col min="1289" max="1289" width="9" style="77"/>
    <col min="1290" max="1290" width="7.42578125" style="77" customWidth="1"/>
    <col min="1291" max="1536" width="9" style="77"/>
    <col min="1537" max="1537" width="4.140625" style="77" customWidth="1"/>
    <col min="1538" max="1538" width="58.42578125" style="77" bestFit="1" customWidth="1"/>
    <col min="1539" max="1539" width="22.42578125" style="77" customWidth="1"/>
    <col min="1540" max="1540" width="17.42578125" style="77" bestFit="1" customWidth="1"/>
    <col min="1541" max="1541" width="4.140625" style="77" customWidth="1"/>
    <col min="1542" max="1542" width="62.28515625" style="77" bestFit="1" customWidth="1"/>
    <col min="1543" max="1543" width="22.42578125" style="77" customWidth="1"/>
    <col min="1544" max="1544" width="17" style="77" bestFit="1" customWidth="1"/>
    <col min="1545" max="1545" width="9" style="77"/>
    <col min="1546" max="1546" width="7.42578125" style="77" customWidth="1"/>
    <col min="1547" max="1792" width="9" style="77"/>
    <col min="1793" max="1793" width="4.140625" style="77" customWidth="1"/>
    <col min="1794" max="1794" width="58.42578125" style="77" bestFit="1" customWidth="1"/>
    <col min="1795" max="1795" width="22.42578125" style="77" customWidth="1"/>
    <col min="1796" max="1796" width="17.42578125" style="77" bestFit="1" customWidth="1"/>
    <col min="1797" max="1797" width="4.140625" style="77" customWidth="1"/>
    <col min="1798" max="1798" width="62.28515625" style="77" bestFit="1" customWidth="1"/>
    <col min="1799" max="1799" width="22.42578125" style="77" customWidth="1"/>
    <col min="1800" max="1800" width="17" style="77" bestFit="1" customWidth="1"/>
    <col min="1801" max="1801" width="9" style="77"/>
    <col min="1802" max="1802" width="7.42578125" style="77" customWidth="1"/>
    <col min="1803" max="2048" width="9" style="77"/>
    <col min="2049" max="2049" width="4.140625" style="77" customWidth="1"/>
    <col min="2050" max="2050" width="58.42578125" style="77" bestFit="1" customWidth="1"/>
    <col min="2051" max="2051" width="22.42578125" style="77" customWidth="1"/>
    <col min="2052" max="2052" width="17.42578125" style="77" bestFit="1" customWidth="1"/>
    <col min="2053" max="2053" width="4.140625" style="77" customWidth="1"/>
    <col min="2054" max="2054" width="62.28515625" style="77" bestFit="1" customWidth="1"/>
    <col min="2055" max="2055" width="22.42578125" style="77" customWidth="1"/>
    <col min="2056" max="2056" width="17" style="77" bestFit="1" customWidth="1"/>
    <col min="2057" max="2057" width="9" style="77"/>
    <col min="2058" max="2058" width="7.42578125" style="77" customWidth="1"/>
    <col min="2059" max="2304" width="9" style="77"/>
    <col min="2305" max="2305" width="4.140625" style="77" customWidth="1"/>
    <col min="2306" max="2306" width="58.42578125" style="77" bestFit="1" customWidth="1"/>
    <col min="2307" max="2307" width="22.42578125" style="77" customWidth="1"/>
    <col min="2308" max="2308" width="17.42578125" style="77" bestFit="1" customWidth="1"/>
    <col min="2309" max="2309" width="4.140625" style="77" customWidth="1"/>
    <col min="2310" max="2310" width="62.28515625" style="77" bestFit="1" customWidth="1"/>
    <col min="2311" max="2311" width="22.42578125" style="77" customWidth="1"/>
    <col min="2312" max="2312" width="17" style="77" bestFit="1" customWidth="1"/>
    <col min="2313" max="2313" width="9" style="77"/>
    <col min="2314" max="2314" width="7.42578125" style="77" customWidth="1"/>
    <col min="2315" max="2560" width="9" style="77"/>
    <col min="2561" max="2561" width="4.140625" style="77" customWidth="1"/>
    <col min="2562" max="2562" width="58.42578125" style="77" bestFit="1" customWidth="1"/>
    <col min="2563" max="2563" width="22.42578125" style="77" customWidth="1"/>
    <col min="2564" max="2564" width="17.42578125" style="77" bestFit="1" customWidth="1"/>
    <col min="2565" max="2565" width="4.140625" style="77" customWidth="1"/>
    <col min="2566" max="2566" width="62.28515625" style="77" bestFit="1" customWidth="1"/>
    <col min="2567" max="2567" width="22.42578125" style="77" customWidth="1"/>
    <col min="2568" max="2568" width="17" style="77" bestFit="1" customWidth="1"/>
    <col min="2569" max="2569" width="9" style="77"/>
    <col min="2570" max="2570" width="7.42578125" style="77" customWidth="1"/>
    <col min="2571" max="2816" width="9" style="77"/>
    <col min="2817" max="2817" width="4.140625" style="77" customWidth="1"/>
    <col min="2818" max="2818" width="58.42578125" style="77" bestFit="1" customWidth="1"/>
    <col min="2819" max="2819" width="22.42578125" style="77" customWidth="1"/>
    <col min="2820" max="2820" width="17.42578125" style="77" bestFit="1" customWidth="1"/>
    <col min="2821" max="2821" width="4.140625" style="77" customWidth="1"/>
    <col min="2822" max="2822" width="62.28515625" style="77" bestFit="1" customWidth="1"/>
    <col min="2823" max="2823" width="22.42578125" style="77" customWidth="1"/>
    <col min="2824" max="2824" width="17" style="77" bestFit="1" customWidth="1"/>
    <col min="2825" max="2825" width="9" style="77"/>
    <col min="2826" max="2826" width="7.42578125" style="77" customWidth="1"/>
    <col min="2827" max="3072" width="9" style="77"/>
    <col min="3073" max="3073" width="4.140625" style="77" customWidth="1"/>
    <col min="3074" max="3074" width="58.42578125" style="77" bestFit="1" customWidth="1"/>
    <col min="3075" max="3075" width="22.42578125" style="77" customWidth="1"/>
    <col min="3076" max="3076" width="17.42578125" style="77" bestFit="1" customWidth="1"/>
    <col min="3077" max="3077" width="4.140625" style="77" customWidth="1"/>
    <col min="3078" max="3078" width="62.28515625" style="77" bestFit="1" customWidth="1"/>
    <col min="3079" max="3079" width="22.42578125" style="77" customWidth="1"/>
    <col min="3080" max="3080" width="17" style="77" bestFit="1" customWidth="1"/>
    <col min="3081" max="3081" width="9" style="77"/>
    <col min="3082" max="3082" width="7.42578125" style="77" customWidth="1"/>
    <col min="3083" max="3328" width="9" style="77"/>
    <col min="3329" max="3329" width="4.140625" style="77" customWidth="1"/>
    <col min="3330" max="3330" width="58.42578125" style="77" bestFit="1" customWidth="1"/>
    <col min="3331" max="3331" width="22.42578125" style="77" customWidth="1"/>
    <col min="3332" max="3332" width="17.42578125" style="77" bestFit="1" customWidth="1"/>
    <col min="3333" max="3333" width="4.140625" style="77" customWidth="1"/>
    <col min="3334" max="3334" width="62.28515625" style="77" bestFit="1" customWidth="1"/>
    <col min="3335" max="3335" width="22.42578125" style="77" customWidth="1"/>
    <col min="3336" max="3336" width="17" style="77" bestFit="1" customWidth="1"/>
    <col min="3337" max="3337" width="9" style="77"/>
    <col min="3338" max="3338" width="7.42578125" style="77" customWidth="1"/>
    <col min="3339" max="3584" width="9" style="77"/>
    <col min="3585" max="3585" width="4.140625" style="77" customWidth="1"/>
    <col min="3586" max="3586" width="58.42578125" style="77" bestFit="1" customWidth="1"/>
    <col min="3587" max="3587" width="22.42578125" style="77" customWidth="1"/>
    <col min="3588" max="3588" width="17.42578125" style="77" bestFit="1" customWidth="1"/>
    <col min="3589" max="3589" width="4.140625" style="77" customWidth="1"/>
    <col min="3590" max="3590" width="62.28515625" style="77" bestFit="1" customWidth="1"/>
    <col min="3591" max="3591" width="22.42578125" style="77" customWidth="1"/>
    <col min="3592" max="3592" width="17" style="77" bestFit="1" customWidth="1"/>
    <col min="3593" max="3593" width="9" style="77"/>
    <col min="3594" max="3594" width="7.42578125" style="77" customWidth="1"/>
    <col min="3595" max="3840" width="9" style="77"/>
    <col min="3841" max="3841" width="4.140625" style="77" customWidth="1"/>
    <col min="3842" max="3842" width="58.42578125" style="77" bestFit="1" customWidth="1"/>
    <col min="3843" max="3843" width="22.42578125" style="77" customWidth="1"/>
    <col min="3844" max="3844" width="17.42578125" style="77" bestFit="1" customWidth="1"/>
    <col min="3845" max="3845" width="4.140625" style="77" customWidth="1"/>
    <col min="3846" max="3846" width="62.28515625" style="77" bestFit="1" customWidth="1"/>
    <col min="3847" max="3847" width="22.42578125" style="77" customWidth="1"/>
    <col min="3848" max="3848" width="17" style="77" bestFit="1" customWidth="1"/>
    <col min="3849" max="3849" width="9" style="77"/>
    <col min="3850" max="3850" width="7.42578125" style="77" customWidth="1"/>
    <col min="3851" max="4096" width="9" style="77"/>
    <col min="4097" max="4097" width="4.140625" style="77" customWidth="1"/>
    <col min="4098" max="4098" width="58.42578125" style="77" bestFit="1" customWidth="1"/>
    <col min="4099" max="4099" width="22.42578125" style="77" customWidth="1"/>
    <col min="4100" max="4100" width="17.42578125" style="77" bestFit="1" customWidth="1"/>
    <col min="4101" max="4101" width="4.140625" style="77" customWidth="1"/>
    <col min="4102" max="4102" width="62.28515625" style="77" bestFit="1" customWidth="1"/>
    <col min="4103" max="4103" width="22.42578125" style="77" customWidth="1"/>
    <col min="4104" max="4104" width="17" style="77" bestFit="1" customWidth="1"/>
    <col min="4105" max="4105" width="9" style="77"/>
    <col min="4106" max="4106" width="7.42578125" style="77" customWidth="1"/>
    <col min="4107" max="4352" width="9" style="77"/>
    <col min="4353" max="4353" width="4.140625" style="77" customWidth="1"/>
    <col min="4354" max="4354" width="58.42578125" style="77" bestFit="1" customWidth="1"/>
    <col min="4355" max="4355" width="22.42578125" style="77" customWidth="1"/>
    <col min="4356" max="4356" width="17.42578125" style="77" bestFit="1" customWidth="1"/>
    <col min="4357" max="4357" width="4.140625" style="77" customWidth="1"/>
    <col min="4358" max="4358" width="62.28515625" style="77" bestFit="1" customWidth="1"/>
    <col min="4359" max="4359" width="22.42578125" style="77" customWidth="1"/>
    <col min="4360" max="4360" width="17" style="77" bestFit="1" customWidth="1"/>
    <col min="4361" max="4361" width="9" style="77"/>
    <col min="4362" max="4362" width="7.42578125" style="77" customWidth="1"/>
    <col min="4363" max="4608" width="9" style="77"/>
    <col min="4609" max="4609" width="4.140625" style="77" customWidth="1"/>
    <col min="4610" max="4610" width="58.42578125" style="77" bestFit="1" customWidth="1"/>
    <col min="4611" max="4611" width="22.42578125" style="77" customWidth="1"/>
    <col min="4612" max="4612" width="17.42578125" style="77" bestFit="1" customWidth="1"/>
    <col min="4613" max="4613" width="4.140625" style="77" customWidth="1"/>
    <col min="4614" max="4614" width="62.28515625" style="77" bestFit="1" customWidth="1"/>
    <col min="4615" max="4615" width="22.42578125" style="77" customWidth="1"/>
    <col min="4616" max="4616" width="17" style="77" bestFit="1" customWidth="1"/>
    <col min="4617" max="4617" width="9" style="77"/>
    <col min="4618" max="4618" width="7.42578125" style="77" customWidth="1"/>
    <col min="4619" max="4864" width="9" style="77"/>
    <col min="4865" max="4865" width="4.140625" style="77" customWidth="1"/>
    <col min="4866" max="4866" width="58.42578125" style="77" bestFit="1" customWidth="1"/>
    <col min="4867" max="4867" width="22.42578125" style="77" customWidth="1"/>
    <col min="4868" max="4868" width="17.42578125" style="77" bestFit="1" customWidth="1"/>
    <col min="4869" max="4869" width="4.140625" style="77" customWidth="1"/>
    <col min="4870" max="4870" width="62.28515625" style="77" bestFit="1" customWidth="1"/>
    <col min="4871" max="4871" width="22.42578125" style="77" customWidth="1"/>
    <col min="4872" max="4872" width="17" style="77" bestFit="1" customWidth="1"/>
    <col min="4873" max="4873" width="9" style="77"/>
    <col min="4874" max="4874" width="7.42578125" style="77" customWidth="1"/>
    <col min="4875" max="5120" width="9" style="77"/>
    <col min="5121" max="5121" width="4.140625" style="77" customWidth="1"/>
    <col min="5122" max="5122" width="58.42578125" style="77" bestFit="1" customWidth="1"/>
    <col min="5123" max="5123" width="22.42578125" style="77" customWidth="1"/>
    <col min="5124" max="5124" width="17.42578125" style="77" bestFit="1" customWidth="1"/>
    <col min="5125" max="5125" width="4.140625" style="77" customWidth="1"/>
    <col min="5126" max="5126" width="62.28515625" style="77" bestFit="1" customWidth="1"/>
    <col min="5127" max="5127" width="22.42578125" style="77" customWidth="1"/>
    <col min="5128" max="5128" width="17" style="77" bestFit="1" customWidth="1"/>
    <col min="5129" max="5129" width="9" style="77"/>
    <col min="5130" max="5130" width="7.42578125" style="77" customWidth="1"/>
    <col min="5131" max="5376" width="9" style="77"/>
    <col min="5377" max="5377" width="4.140625" style="77" customWidth="1"/>
    <col min="5378" max="5378" width="58.42578125" style="77" bestFit="1" customWidth="1"/>
    <col min="5379" max="5379" width="22.42578125" style="77" customWidth="1"/>
    <col min="5380" max="5380" width="17.42578125" style="77" bestFit="1" customWidth="1"/>
    <col min="5381" max="5381" width="4.140625" style="77" customWidth="1"/>
    <col min="5382" max="5382" width="62.28515625" style="77" bestFit="1" customWidth="1"/>
    <col min="5383" max="5383" width="22.42578125" style="77" customWidth="1"/>
    <col min="5384" max="5384" width="17" style="77" bestFit="1" customWidth="1"/>
    <col min="5385" max="5385" width="9" style="77"/>
    <col min="5386" max="5386" width="7.42578125" style="77" customWidth="1"/>
    <col min="5387" max="5632" width="9" style="77"/>
    <col min="5633" max="5633" width="4.140625" style="77" customWidth="1"/>
    <col min="5634" max="5634" width="58.42578125" style="77" bestFit="1" customWidth="1"/>
    <col min="5635" max="5635" width="22.42578125" style="77" customWidth="1"/>
    <col min="5636" max="5636" width="17.42578125" style="77" bestFit="1" customWidth="1"/>
    <col min="5637" max="5637" width="4.140625" style="77" customWidth="1"/>
    <col min="5638" max="5638" width="62.28515625" style="77" bestFit="1" customWidth="1"/>
    <col min="5639" max="5639" width="22.42578125" style="77" customWidth="1"/>
    <col min="5640" max="5640" width="17" style="77" bestFit="1" customWidth="1"/>
    <col min="5641" max="5641" width="9" style="77"/>
    <col min="5642" max="5642" width="7.42578125" style="77" customWidth="1"/>
    <col min="5643" max="5888" width="9" style="77"/>
    <col min="5889" max="5889" width="4.140625" style="77" customWidth="1"/>
    <col min="5890" max="5890" width="58.42578125" style="77" bestFit="1" customWidth="1"/>
    <col min="5891" max="5891" width="22.42578125" style="77" customWidth="1"/>
    <col min="5892" max="5892" width="17.42578125" style="77" bestFit="1" customWidth="1"/>
    <col min="5893" max="5893" width="4.140625" style="77" customWidth="1"/>
    <col min="5894" max="5894" width="62.28515625" style="77" bestFit="1" customWidth="1"/>
    <col min="5895" max="5895" width="22.42578125" style="77" customWidth="1"/>
    <col min="5896" max="5896" width="17" style="77" bestFit="1" customWidth="1"/>
    <col min="5897" max="5897" width="9" style="77"/>
    <col min="5898" max="5898" width="7.42578125" style="77" customWidth="1"/>
    <col min="5899" max="6144" width="9" style="77"/>
    <col min="6145" max="6145" width="4.140625" style="77" customWidth="1"/>
    <col min="6146" max="6146" width="58.42578125" style="77" bestFit="1" customWidth="1"/>
    <col min="6147" max="6147" width="22.42578125" style="77" customWidth="1"/>
    <col min="6148" max="6148" width="17.42578125" style="77" bestFit="1" customWidth="1"/>
    <col min="6149" max="6149" width="4.140625" style="77" customWidth="1"/>
    <col min="6150" max="6150" width="62.28515625" style="77" bestFit="1" customWidth="1"/>
    <col min="6151" max="6151" width="22.42578125" style="77" customWidth="1"/>
    <col min="6152" max="6152" width="17" style="77" bestFit="1" customWidth="1"/>
    <col min="6153" max="6153" width="9" style="77"/>
    <col min="6154" max="6154" width="7.42578125" style="77" customWidth="1"/>
    <col min="6155" max="6400" width="9" style="77"/>
    <col min="6401" max="6401" width="4.140625" style="77" customWidth="1"/>
    <col min="6402" max="6402" width="58.42578125" style="77" bestFit="1" customWidth="1"/>
    <col min="6403" max="6403" width="22.42578125" style="77" customWidth="1"/>
    <col min="6404" max="6404" width="17.42578125" style="77" bestFit="1" customWidth="1"/>
    <col min="6405" max="6405" width="4.140625" style="77" customWidth="1"/>
    <col min="6406" max="6406" width="62.28515625" style="77" bestFit="1" customWidth="1"/>
    <col min="6407" max="6407" width="22.42578125" style="77" customWidth="1"/>
    <col min="6408" max="6408" width="17" style="77" bestFit="1" customWidth="1"/>
    <col min="6409" max="6409" width="9" style="77"/>
    <col min="6410" max="6410" width="7.42578125" style="77" customWidth="1"/>
    <col min="6411" max="6656" width="9" style="77"/>
    <col min="6657" max="6657" width="4.140625" style="77" customWidth="1"/>
    <col min="6658" max="6658" width="58.42578125" style="77" bestFit="1" customWidth="1"/>
    <col min="6659" max="6659" width="22.42578125" style="77" customWidth="1"/>
    <col min="6660" max="6660" width="17.42578125" style="77" bestFit="1" customWidth="1"/>
    <col min="6661" max="6661" width="4.140625" style="77" customWidth="1"/>
    <col min="6662" max="6662" width="62.28515625" style="77" bestFit="1" customWidth="1"/>
    <col min="6663" max="6663" width="22.42578125" style="77" customWidth="1"/>
    <col min="6664" max="6664" width="17" style="77" bestFit="1" customWidth="1"/>
    <col min="6665" max="6665" width="9" style="77"/>
    <col min="6666" max="6666" width="7.42578125" style="77" customWidth="1"/>
    <col min="6667" max="6912" width="9" style="77"/>
    <col min="6913" max="6913" width="4.140625" style="77" customWidth="1"/>
    <col min="6914" max="6914" width="58.42578125" style="77" bestFit="1" customWidth="1"/>
    <col min="6915" max="6915" width="22.42578125" style="77" customWidth="1"/>
    <col min="6916" max="6916" width="17.42578125" style="77" bestFit="1" customWidth="1"/>
    <col min="6917" max="6917" width="4.140625" style="77" customWidth="1"/>
    <col min="6918" max="6918" width="62.28515625" style="77" bestFit="1" customWidth="1"/>
    <col min="6919" max="6919" width="22.42578125" style="77" customWidth="1"/>
    <col min="6920" max="6920" width="17" style="77" bestFit="1" customWidth="1"/>
    <col min="6921" max="6921" width="9" style="77"/>
    <col min="6922" max="6922" width="7.42578125" style="77" customWidth="1"/>
    <col min="6923" max="7168" width="9" style="77"/>
    <col min="7169" max="7169" width="4.140625" style="77" customWidth="1"/>
    <col min="7170" max="7170" width="58.42578125" style="77" bestFit="1" customWidth="1"/>
    <col min="7171" max="7171" width="22.42578125" style="77" customWidth="1"/>
    <col min="7172" max="7172" width="17.42578125" style="77" bestFit="1" customWidth="1"/>
    <col min="7173" max="7173" width="4.140625" style="77" customWidth="1"/>
    <col min="7174" max="7174" width="62.28515625" style="77" bestFit="1" customWidth="1"/>
    <col min="7175" max="7175" width="22.42578125" style="77" customWidth="1"/>
    <col min="7176" max="7176" width="17" style="77" bestFit="1" customWidth="1"/>
    <col min="7177" max="7177" width="9" style="77"/>
    <col min="7178" max="7178" width="7.42578125" style="77" customWidth="1"/>
    <col min="7179" max="7424" width="9" style="77"/>
    <col min="7425" max="7425" width="4.140625" style="77" customWidth="1"/>
    <col min="7426" max="7426" width="58.42578125" style="77" bestFit="1" customWidth="1"/>
    <col min="7427" max="7427" width="22.42578125" style="77" customWidth="1"/>
    <col min="7428" max="7428" width="17.42578125" style="77" bestFit="1" customWidth="1"/>
    <col min="7429" max="7429" width="4.140625" style="77" customWidth="1"/>
    <col min="7430" max="7430" width="62.28515625" style="77" bestFit="1" customWidth="1"/>
    <col min="7431" max="7431" width="22.42578125" style="77" customWidth="1"/>
    <col min="7432" max="7432" width="17" style="77" bestFit="1" customWidth="1"/>
    <col min="7433" max="7433" width="9" style="77"/>
    <col min="7434" max="7434" width="7.42578125" style="77" customWidth="1"/>
    <col min="7435" max="7680" width="9" style="77"/>
    <col min="7681" max="7681" width="4.140625" style="77" customWidth="1"/>
    <col min="7682" max="7682" width="58.42578125" style="77" bestFit="1" customWidth="1"/>
    <col min="7683" max="7683" width="22.42578125" style="77" customWidth="1"/>
    <col min="7684" max="7684" width="17.42578125" style="77" bestFit="1" customWidth="1"/>
    <col min="7685" max="7685" width="4.140625" style="77" customWidth="1"/>
    <col min="7686" max="7686" width="62.28515625" style="77" bestFit="1" customWidth="1"/>
    <col min="7687" max="7687" width="22.42578125" style="77" customWidth="1"/>
    <col min="7688" max="7688" width="17" style="77" bestFit="1" customWidth="1"/>
    <col min="7689" max="7689" width="9" style="77"/>
    <col min="7690" max="7690" width="7.42578125" style="77" customWidth="1"/>
    <col min="7691" max="7936" width="9" style="77"/>
    <col min="7937" max="7937" width="4.140625" style="77" customWidth="1"/>
    <col min="7938" max="7938" width="58.42578125" style="77" bestFit="1" customWidth="1"/>
    <col min="7939" max="7939" width="22.42578125" style="77" customWidth="1"/>
    <col min="7940" max="7940" width="17.42578125" style="77" bestFit="1" customWidth="1"/>
    <col min="7941" max="7941" width="4.140625" style="77" customWidth="1"/>
    <col min="7942" max="7942" width="62.28515625" style="77" bestFit="1" customWidth="1"/>
    <col min="7943" max="7943" width="22.42578125" style="77" customWidth="1"/>
    <col min="7944" max="7944" width="17" style="77" bestFit="1" customWidth="1"/>
    <col min="7945" max="7945" width="9" style="77"/>
    <col min="7946" max="7946" width="7.42578125" style="77" customWidth="1"/>
    <col min="7947" max="8192" width="9" style="77"/>
    <col min="8193" max="8193" width="4.140625" style="77" customWidth="1"/>
    <col min="8194" max="8194" width="58.42578125" style="77" bestFit="1" customWidth="1"/>
    <col min="8195" max="8195" width="22.42578125" style="77" customWidth="1"/>
    <col min="8196" max="8196" width="17.42578125" style="77" bestFit="1" customWidth="1"/>
    <col min="8197" max="8197" width="4.140625" style="77" customWidth="1"/>
    <col min="8198" max="8198" width="62.28515625" style="77" bestFit="1" customWidth="1"/>
    <col min="8199" max="8199" width="22.42578125" style="77" customWidth="1"/>
    <col min="8200" max="8200" width="17" style="77" bestFit="1" customWidth="1"/>
    <col min="8201" max="8201" width="9" style="77"/>
    <col min="8202" max="8202" width="7.42578125" style="77" customWidth="1"/>
    <col min="8203" max="8448" width="9" style="77"/>
    <col min="8449" max="8449" width="4.140625" style="77" customWidth="1"/>
    <col min="8450" max="8450" width="58.42578125" style="77" bestFit="1" customWidth="1"/>
    <col min="8451" max="8451" width="22.42578125" style="77" customWidth="1"/>
    <col min="8452" max="8452" width="17.42578125" style="77" bestFit="1" customWidth="1"/>
    <col min="8453" max="8453" width="4.140625" style="77" customWidth="1"/>
    <col min="8454" max="8454" width="62.28515625" style="77" bestFit="1" customWidth="1"/>
    <col min="8455" max="8455" width="22.42578125" style="77" customWidth="1"/>
    <col min="8456" max="8456" width="17" style="77" bestFit="1" customWidth="1"/>
    <col min="8457" max="8457" width="9" style="77"/>
    <col min="8458" max="8458" width="7.42578125" style="77" customWidth="1"/>
    <col min="8459" max="8704" width="9" style="77"/>
    <col min="8705" max="8705" width="4.140625" style="77" customWidth="1"/>
    <col min="8706" max="8706" width="58.42578125" style="77" bestFit="1" customWidth="1"/>
    <col min="8707" max="8707" width="22.42578125" style="77" customWidth="1"/>
    <col min="8708" max="8708" width="17.42578125" style="77" bestFit="1" customWidth="1"/>
    <col min="8709" max="8709" width="4.140625" style="77" customWidth="1"/>
    <col min="8710" max="8710" width="62.28515625" style="77" bestFit="1" customWidth="1"/>
    <col min="8711" max="8711" width="22.42578125" style="77" customWidth="1"/>
    <col min="8712" max="8712" width="17" style="77" bestFit="1" customWidth="1"/>
    <col min="8713" max="8713" width="9" style="77"/>
    <col min="8714" max="8714" width="7.42578125" style="77" customWidth="1"/>
    <col min="8715" max="8960" width="9" style="77"/>
    <col min="8961" max="8961" width="4.140625" style="77" customWidth="1"/>
    <col min="8962" max="8962" width="58.42578125" style="77" bestFit="1" customWidth="1"/>
    <col min="8963" max="8963" width="22.42578125" style="77" customWidth="1"/>
    <col min="8964" max="8964" width="17.42578125" style="77" bestFit="1" customWidth="1"/>
    <col min="8965" max="8965" width="4.140625" style="77" customWidth="1"/>
    <col min="8966" max="8966" width="62.28515625" style="77" bestFit="1" customWidth="1"/>
    <col min="8967" max="8967" width="22.42578125" style="77" customWidth="1"/>
    <col min="8968" max="8968" width="17" style="77" bestFit="1" customWidth="1"/>
    <col min="8969" max="8969" width="9" style="77"/>
    <col min="8970" max="8970" width="7.42578125" style="77" customWidth="1"/>
    <col min="8971" max="9216" width="9" style="77"/>
    <col min="9217" max="9217" width="4.140625" style="77" customWidth="1"/>
    <col min="9218" max="9218" width="58.42578125" style="77" bestFit="1" customWidth="1"/>
    <col min="9219" max="9219" width="22.42578125" style="77" customWidth="1"/>
    <col min="9220" max="9220" width="17.42578125" style="77" bestFit="1" customWidth="1"/>
    <col min="9221" max="9221" width="4.140625" style="77" customWidth="1"/>
    <col min="9222" max="9222" width="62.28515625" style="77" bestFit="1" customWidth="1"/>
    <col min="9223" max="9223" width="22.42578125" style="77" customWidth="1"/>
    <col min="9224" max="9224" width="17" style="77" bestFit="1" customWidth="1"/>
    <col min="9225" max="9225" width="9" style="77"/>
    <col min="9226" max="9226" width="7.42578125" style="77" customWidth="1"/>
    <col min="9227" max="9472" width="9" style="77"/>
    <col min="9473" max="9473" width="4.140625" style="77" customWidth="1"/>
    <col min="9474" max="9474" width="58.42578125" style="77" bestFit="1" customWidth="1"/>
    <col min="9475" max="9475" width="22.42578125" style="77" customWidth="1"/>
    <col min="9476" max="9476" width="17.42578125" style="77" bestFit="1" customWidth="1"/>
    <col min="9477" max="9477" width="4.140625" style="77" customWidth="1"/>
    <col min="9478" max="9478" width="62.28515625" style="77" bestFit="1" customWidth="1"/>
    <col min="9479" max="9479" width="22.42578125" style="77" customWidth="1"/>
    <col min="9480" max="9480" width="17" style="77" bestFit="1" customWidth="1"/>
    <col min="9481" max="9481" width="9" style="77"/>
    <col min="9482" max="9482" width="7.42578125" style="77" customWidth="1"/>
    <col min="9483" max="9728" width="9" style="77"/>
    <col min="9729" max="9729" width="4.140625" style="77" customWidth="1"/>
    <col min="9730" max="9730" width="58.42578125" style="77" bestFit="1" customWidth="1"/>
    <col min="9731" max="9731" width="22.42578125" style="77" customWidth="1"/>
    <col min="9732" max="9732" width="17.42578125" style="77" bestFit="1" customWidth="1"/>
    <col min="9733" max="9733" width="4.140625" style="77" customWidth="1"/>
    <col min="9734" max="9734" width="62.28515625" style="77" bestFit="1" customWidth="1"/>
    <col min="9735" max="9735" width="22.42578125" style="77" customWidth="1"/>
    <col min="9736" max="9736" width="17" style="77" bestFit="1" customWidth="1"/>
    <col min="9737" max="9737" width="9" style="77"/>
    <col min="9738" max="9738" width="7.42578125" style="77" customWidth="1"/>
    <col min="9739" max="9984" width="9" style="77"/>
    <col min="9985" max="9985" width="4.140625" style="77" customWidth="1"/>
    <col min="9986" max="9986" width="58.42578125" style="77" bestFit="1" customWidth="1"/>
    <col min="9987" max="9987" width="22.42578125" style="77" customWidth="1"/>
    <col min="9988" max="9988" width="17.42578125" style="77" bestFit="1" customWidth="1"/>
    <col min="9989" max="9989" width="4.140625" style="77" customWidth="1"/>
    <col min="9990" max="9990" width="62.28515625" style="77" bestFit="1" customWidth="1"/>
    <col min="9991" max="9991" width="22.42578125" style="77" customWidth="1"/>
    <col min="9992" max="9992" width="17" style="77" bestFit="1" customWidth="1"/>
    <col min="9993" max="9993" width="9" style="77"/>
    <col min="9994" max="9994" width="7.42578125" style="77" customWidth="1"/>
    <col min="9995" max="10240" width="9" style="77"/>
    <col min="10241" max="10241" width="4.140625" style="77" customWidth="1"/>
    <col min="10242" max="10242" width="58.42578125" style="77" bestFit="1" customWidth="1"/>
    <col min="10243" max="10243" width="22.42578125" style="77" customWidth="1"/>
    <col min="10244" max="10244" width="17.42578125" style="77" bestFit="1" customWidth="1"/>
    <col min="10245" max="10245" width="4.140625" style="77" customWidth="1"/>
    <col min="10246" max="10246" width="62.28515625" style="77" bestFit="1" customWidth="1"/>
    <col min="10247" max="10247" width="22.42578125" style="77" customWidth="1"/>
    <col min="10248" max="10248" width="17" style="77" bestFit="1" customWidth="1"/>
    <col min="10249" max="10249" width="9" style="77"/>
    <col min="10250" max="10250" width="7.42578125" style="77" customWidth="1"/>
    <col min="10251" max="10496" width="9" style="77"/>
    <col min="10497" max="10497" width="4.140625" style="77" customWidth="1"/>
    <col min="10498" max="10498" width="58.42578125" style="77" bestFit="1" customWidth="1"/>
    <col min="10499" max="10499" width="22.42578125" style="77" customWidth="1"/>
    <col min="10500" max="10500" width="17.42578125" style="77" bestFit="1" customWidth="1"/>
    <col min="10501" max="10501" width="4.140625" style="77" customWidth="1"/>
    <col min="10502" max="10502" width="62.28515625" style="77" bestFit="1" customWidth="1"/>
    <col min="10503" max="10503" width="22.42578125" style="77" customWidth="1"/>
    <col min="10504" max="10504" width="17" style="77" bestFit="1" customWidth="1"/>
    <col min="10505" max="10505" width="9" style="77"/>
    <col min="10506" max="10506" width="7.42578125" style="77" customWidth="1"/>
    <col min="10507" max="10752" width="9" style="77"/>
    <col min="10753" max="10753" width="4.140625" style="77" customWidth="1"/>
    <col min="10754" max="10754" width="58.42578125" style="77" bestFit="1" customWidth="1"/>
    <col min="10755" max="10755" width="22.42578125" style="77" customWidth="1"/>
    <col min="10756" max="10756" width="17.42578125" style="77" bestFit="1" customWidth="1"/>
    <col min="10757" max="10757" width="4.140625" style="77" customWidth="1"/>
    <col min="10758" max="10758" width="62.28515625" style="77" bestFit="1" customWidth="1"/>
    <col min="10759" max="10759" width="22.42578125" style="77" customWidth="1"/>
    <col min="10760" max="10760" width="17" style="77" bestFit="1" customWidth="1"/>
    <col min="10761" max="10761" width="9" style="77"/>
    <col min="10762" max="10762" width="7.42578125" style="77" customWidth="1"/>
    <col min="10763" max="11008" width="9" style="77"/>
    <col min="11009" max="11009" width="4.140625" style="77" customWidth="1"/>
    <col min="11010" max="11010" width="58.42578125" style="77" bestFit="1" customWidth="1"/>
    <col min="11011" max="11011" width="22.42578125" style="77" customWidth="1"/>
    <col min="11012" max="11012" width="17.42578125" style="77" bestFit="1" customWidth="1"/>
    <col min="11013" max="11013" width="4.140625" style="77" customWidth="1"/>
    <col min="11014" max="11014" width="62.28515625" style="77" bestFit="1" customWidth="1"/>
    <col min="11015" max="11015" width="22.42578125" style="77" customWidth="1"/>
    <col min="11016" max="11016" width="17" style="77" bestFit="1" customWidth="1"/>
    <col min="11017" max="11017" width="9" style="77"/>
    <col min="11018" max="11018" width="7.42578125" style="77" customWidth="1"/>
    <col min="11019" max="11264" width="9" style="77"/>
    <col min="11265" max="11265" width="4.140625" style="77" customWidth="1"/>
    <col min="11266" max="11266" width="58.42578125" style="77" bestFit="1" customWidth="1"/>
    <col min="11267" max="11267" width="22.42578125" style="77" customWidth="1"/>
    <col min="11268" max="11268" width="17.42578125" style="77" bestFit="1" customWidth="1"/>
    <col min="11269" max="11269" width="4.140625" style="77" customWidth="1"/>
    <col min="11270" max="11270" width="62.28515625" style="77" bestFit="1" customWidth="1"/>
    <col min="11271" max="11271" width="22.42578125" style="77" customWidth="1"/>
    <col min="11272" max="11272" width="17" style="77" bestFit="1" customWidth="1"/>
    <col min="11273" max="11273" width="9" style="77"/>
    <col min="11274" max="11274" width="7.42578125" style="77" customWidth="1"/>
    <col min="11275" max="11520" width="9" style="77"/>
    <col min="11521" max="11521" width="4.140625" style="77" customWidth="1"/>
    <col min="11522" max="11522" width="58.42578125" style="77" bestFit="1" customWidth="1"/>
    <col min="11523" max="11523" width="22.42578125" style="77" customWidth="1"/>
    <col min="11524" max="11524" width="17.42578125" style="77" bestFit="1" customWidth="1"/>
    <col min="11525" max="11525" width="4.140625" style="77" customWidth="1"/>
    <col min="11526" max="11526" width="62.28515625" style="77" bestFit="1" customWidth="1"/>
    <col min="11527" max="11527" width="22.42578125" style="77" customWidth="1"/>
    <col min="11528" max="11528" width="17" style="77" bestFit="1" customWidth="1"/>
    <col min="11529" max="11529" width="9" style="77"/>
    <col min="11530" max="11530" width="7.42578125" style="77" customWidth="1"/>
    <col min="11531" max="11776" width="9" style="77"/>
    <col min="11777" max="11777" width="4.140625" style="77" customWidth="1"/>
    <col min="11778" max="11778" width="58.42578125" style="77" bestFit="1" customWidth="1"/>
    <col min="11779" max="11779" width="22.42578125" style="77" customWidth="1"/>
    <col min="11780" max="11780" width="17.42578125" style="77" bestFit="1" customWidth="1"/>
    <col min="11781" max="11781" width="4.140625" style="77" customWidth="1"/>
    <col min="11782" max="11782" width="62.28515625" style="77" bestFit="1" customWidth="1"/>
    <col min="11783" max="11783" width="22.42578125" style="77" customWidth="1"/>
    <col min="11784" max="11784" width="17" style="77" bestFit="1" customWidth="1"/>
    <col min="11785" max="11785" width="9" style="77"/>
    <col min="11786" max="11786" width="7.42578125" style="77" customWidth="1"/>
    <col min="11787" max="12032" width="9" style="77"/>
    <col min="12033" max="12033" width="4.140625" style="77" customWidth="1"/>
    <col min="12034" max="12034" width="58.42578125" style="77" bestFit="1" customWidth="1"/>
    <col min="12035" max="12035" width="22.42578125" style="77" customWidth="1"/>
    <col min="12036" max="12036" width="17.42578125" style="77" bestFit="1" customWidth="1"/>
    <col min="12037" max="12037" width="4.140625" style="77" customWidth="1"/>
    <col min="12038" max="12038" width="62.28515625" style="77" bestFit="1" customWidth="1"/>
    <col min="12039" max="12039" width="22.42578125" style="77" customWidth="1"/>
    <col min="12040" max="12040" width="17" style="77" bestFit="1" customWidth="1"/>
    <col min="12041" max="12041" width="9" style="77"/>
    <col min="12042" max="12042" width="7.42578125" style="77" customWidth="1"/>
    <col min="12043" max="12288" width="9" style="77"/>
    <col min="12289" max="12289" width="4.140625" style="77" customWidth="1"/>
    <col min="12290" max="12290" width="58.42578125" style="77" bestFit="1" customWidth="1"/>
    <col min="12291" max="12291" width="22.42578125" style="77" customWidth="1"/>
    <col min="12292" max="12292" width="17.42578125" style="77" bestFit="1" customWidth="1"/>
    <col min="12293" max="12293" width="4.140625" style="77" customWidth="1"/>
    <col min="12294" max="12294" width="62.28515625" style="77" bestFit="1" customWidth="1"/>
    <col min="12295" max="12295" width="22.42578125" style="77" customWidth="1"/>
    <col min="12296" max="12296" width="17" style="77" bestFit="1" customWidth="1"/>
    <col min="12297" max="12297" width="9" style="77"/>
    <col min="12298" max="12298" width="7.42578125" style="77" customWidth="1"/>
    <col min="12299" max="12544" width="9" style="77"/>
    <col min="12545" max="12545" width="4.140625" style="77" customWidth="1"/>
    <col min="12546" max="12546" width="58.42578125" style="77" bestFit="1" customWidth="1"/>
    <col min="12547" max="12547" width="22.42578125" style="77" customWidth="1"/>
    <col min="12548" max="12548" width="17.42578125" style="77" bestFit="1" customWidth="1"/>
    <col min="12549" max="12549" width="4.140625" style="77" customWidth="1"/>
    <col min="12550" max="12550" width="62.28515625" style="77" bestFit="1" customWidth="1"/>
    <col min="12551" max="12551" width="22.42578125" style="77" customWidth="1"/>
    <col min="12552" max="12552" width="17" style="77" bestFit="1" customWidth="1"/>
    <col min="12553" max="12553" width="9" style="77"/>
    <col min="12554" max="12554" width="7.42578125" style="77" customWidth="1"/>
    <col min="12555" max="12800" width="9" style="77"/>
    <col min="12801" max="12801" width="4.140625" style="77" customWidth="1"/>
    <col min="12802" max="12802" width="58.42578125" style="77" bestFit="1" customWidth="1"/>
    <col min="12803" max="12803" width="22.42578125" style="77" customWidth="1"/>
    <col min="12804" max="12804" width="17.42578125" style="77" bestFit="1" customWidth="1"/>
    <col min="12805" max="12805" width="4.140625" style="77" customWidth="1"/>
    <col min="12806" max="12806" width="62.28515625" style="77" bestFit="1" customWidth="1"/>
    <col min="12807" max="12807" width="22.42578125" style="77" customWidth="1"/>
    <col min="12808" max="12808" width="17" style="77" bestFit="1" customWidth="1"/>
    <col min="12809" max="12809" width="9" style="77"/>
    <col min="12810" max="12810" width="7.42578125" style="77" customWidth="1"/>
    <col min="12811" max="13056" width="9" style="77"/>
    <col min="13057" max="13057" width="4.140625" style="77" customWidth="1"/>
    <col min="13058" max="13058" width="58.42578125" style="77" bestFit="1" customWidth="1"/>
    <col min="13059" max="13059" width="22.42578125" style="77" customWidth="1"/>
    <col min="13060" max="13060" width="17.42578125" style="77" bestFit="1" customWidth="1"/>
    <col min="13061" max="13061" width="4.140625" style="77" customWidth="1"/>
    <col min="13062" max="13062" width="62.28515625" style="77" bestFit="1" customWidth="1"/>
    <col min="13063" max="13063" width="22.42578125" style="77" customWidth="1"/>
    <col min="13064" max="13064" width="17" style="77" bestFit="1" customWidth="1"/>
    <col min="13065" max="13065" width="9" style="77"/>
    <col min="13066" max="13066" width="7.42578125" style="77" customWidth="1"/>
    <col min="13067" max="13312" width="9" style="77"/>
    <col min="13313" max="13313" width="4.140625" style="77" customWidth="1"/>
    <col min="13314" max="13314" width="58.42578125" style="77" bestFit="1" customWidth="1"/>
    <col min="13315" max="13315" width="22.42578125" style="77" customWidth="1"/>
    <col min="13316" max="13316" width="17.42578125" style="77" bestFit="1" customWidth="1"/>
    <col min="13317" max="13317" width="4.140625" style="77" customWidth="1"/>
    <col min="13318" max="13318" width="62.28515625" style="77" bestFit="1" customWidth="1"/>
    <col min="13319" max="13319" width="22.42578125" style="77" customWidth="1"/>
    <col min="13320" max="13320" width="17" style="77" bestFit="1" customWidth="1"/>
    <col min="13321" max="13321" width="9" style="77"/>
    <col min="13322" max="13322" width="7.42578125" style="77" customWidth="1"/>
    <col min="13323" max="13568" width="9" style="77"/>
    <col min="13569" max="13569" width="4.140625" style="77" customWidth="1"/>
    <col min="13570" max="13570" width="58.42578125" style="77" bestFit="1" customWidth="1"/>
    <col min="13571" max="13571" width="22.42578125" style="77" customWidth="1"/>
    <col min="13572" max="13572" width="17.42578125" style="77" bestFit="1" customWidth="1"/>
    <col min="13573" max="13573" width="4.140625" style="77" customWidth="1"/>
    <col min="13574" max="13574" width="62.28515625" style="77" bestFit="1" customWidth="1"/>
    <col min="13575" max="13575" width="22.42578125" style="77" customWidth="1"/>
    <col min="13576" max="13576" width="17" style="77" bestFit="1" customWidth="1"/>
    <col min="13577" max="13577" width="9" style="77"/>
    <col min="13578" max="13578" width="7.42578125" style="77" customWidth="1"/>
    <col min="13579" max="13824" width="9" style="77"/>
    <col min="13825" max="13825" width="4.140625" style="77" customWidth="1"/>
    <col min="13826" max="13826" width="58.42578125" style="77" bestFit="1" customWidth="1"/>
    <col min="13827" max="13827" width="22.42578125" style="77" customWidth="1"/>
    <col min="13828" max="13828" width="17.42578125" style="77" bestFit="1" customWidth="1"/>
    <col min="13829" max="13829" width="4.140625" style="77" customWidth="1"/>
    <col min="13830" max="13830" width="62.28515625" style="77" bestFit="1" customWidth="1"/>
    <col min="13831" max="13831" width="22.42578125" style="77" customWidth="1"/>
    <col min="13832" max="13832" width="17" style="77" bestFit="1" customWidth="1"/>
    <col min="13833" max="13833" width="9" style="77"/>
    <col min="13834" max="13834" width="7.42578125" style="77" customWidth="1"/>
    <col min="13835" max="14080" width="9" style="77"/>
    <col min="14081" max="14081" width="4.140625" style="77" customWidth="1"/>
    <col min="14082" max="14082" width="58.42578125" style="77" bestFit="1" customWidth="1"/>
    <col min="14083" max="14083" width="22.42578125" style="77" customWidth="1"/>
    <col min="14084" max="14084" width="17.42578125" style="77" bestFit="1" customWidth="1"/>
    <col min="14085" max="14085" width="4.140625" style="77" customWidth="1"/>
    <col min="14086" max="14086" width="62.28515625" style="77" bestFit="1" customWidth="1"/>
    <col min="14087" max="14087" width="22.42578125" style="77" customWidth="1"/>
    <col min="14088" max="14088" width="17" style="77" bestFit="1" customWidth="1"/>
    <col min="14089" max="14089" width="9" style="77"/>
    <col min="14090" max="14090" width="7.42578125" style="77" customWidth="1"/>
    <col min="14091" max="14336" width="9" style="77"/>
    <col min="14337" max="14337" width="4.140625" style="77" customWidth="1"/>
    <col min="14338" max="14338" width="58.42578125" style="77" bestFit="1" customWidth="1"/>
    <col min="14339" max="14339" width="22.42578125" style="77" customWidth="1"/>
    <col min="14340" max="14340" width="17.42578125" style="77" bestFit="1" customWidth="1"/>
    <col min="14341" max="14341" width="4.140625" style="77" customWidth="1"/>
    <col min="14342" max="14342" width="62.28515625" style="77" bestFit="1" customWidth="1"/>
    <col min="14343" max="14343" width="22.42578125" style="77" customWidth="1"/>
    <col min="14344" max="14344" width="17" style="77" bestFit="1" customWidth="1"/>
    <col min="14345" max="14345" width="9" style="77"/>
    <col min="14346" max="14346" width="7.42578125" style="77" customWidth="1"/>
    <col min="14347" max="14592" width="9" style="77"/>
    <col min="14593" max="14593" width="4.140625" style="77" customWidth="1"/>
    <col min="14594" max="14594" width="58.42578125" style="77" bestFit="1" customWidth="1"/>
    <col min="14595" max="14595" width="22.42578125" style="77" customWidth="1"/>
    <col min="14596" max="14596" width="17.42578125" style="77" bestFit="1" customWidth="1"/>
    <col min="14597" max="14597" width="4.140625" style="77" customWidth="1"/>
    <col min="14598" max="14598" width="62.28515625" style="77" bestFit="1" customWidth="1"/>
    <col min="14599" max="14599" width="22.42578125" style="77" customWidth="1"/>
    <col min="14600" max="14600" width="17" style="77" bestFit="1" customWidth="1"/>
    <col min="14601" max="14601" width="9" style="77"/>
    <col min="14602" max="14602" width="7.42578125" style="77" customWidth="1"/>
    <col min="14603" max="14848" width="9" style="77"/>
    <col min="14849" max="14849" width="4.140625" style="77" customWidth="1"/>
    <col min="14850" max="14850" width="58.42578125" style="77" bestFit="1" customWidth="1"/>
    <col min="14851" max="14851" width="22.42578125" style="77" customWidth="1"/>
    <col min="14852" max="14852" width="17.42578125" style="77" bestFit="1" customWidth="1"/>
    <col min="14853" max="14853" width="4.140625" style="77" customWidth="1"/>
    <col min="14854" max="14854" width="62.28515625" style="77" bestFit="1" customWidth="1"/>
    <col min="14855" max="14855" width="22.42578125" style="77" customWidth="1"/>
    <col min="14856" max="14856" width="17" style="77" bestFit="1" customWidth="1"/>
    <col min="14857" max="14857" width="9" style="77"/>
    <col min="14858" max="14858" width="7.42578125" style="77" customWidth="1"/>
    <col min="14859" max="15104" width="9" style="77"/>
    <col min="15105" max="15105" width="4.140625" style="77" customWidth="1"/>
    <col min="15106" max="15106" width="58.42578125" style="77" bestFit="1" customWidth="1"/>
    <col min="15107" max="15107" width="22.42578125" style="77" customWidth="1"/>
    <col min="15108" max="15108" width="17.42578125" style="77" bestFit="1" customWidth="1"/>
    <col min="15109" max="15109" width="4.140625" style="77" customWidth="1"/>
    <col min="15110" max="15110" width="62.28515625" style="77" bestFit="1" customWidth="1"/>
    <col min="15111" max="15111" width="22.42578125" style="77" customWidth="1"/>
    <col min="15112" max="15112" width="17" style="77" bestFit="1" customWidth="1"/>
    <col min="15113" max="15113" width="9" style="77"/>
    <col min="15114" max="15114" width="7.42578125" style="77" customWidth="1"/>
    <col min="15115" max="15360" width="9" style="77"/>
    <col min="15361" max="15361" width="4.140625" style="77" customWidth="1"/>
    <col min="15362" max="15362" width="58.42578125" style="77" bestFit="1" customWidth="1"/>
    <col min="15363" max="15363" width="22.42578125" style="77" customWidth="1"/>
    <col min="15364" max="15364" width="17.42578125" style="77" bestFit="1" customWidth="1"/>
    <col min="15365" max="15365" width="4.140625" style="77" customWidth="1"/>
    <col min="15366" max="15366" width="62.28515625" style="77" bestFit="1" customWidth="1"/>
    <col min="15367" max="15367" width="22.42578125" style="77" customWidth="1"/>
    <col min="15368" max="15368" width="17" style="77" bestFit="1" customWidth="1"/>
    <col min="15369" max="15369" width="9" style="77"/>
    <col min="15370" max="15370" width="7.42578125" style="77" customWidth="1"/>
    <col min="15371" max="15616" width="9" style="77"/>
    <col min="15617" max="15617" width="4.140625" style="77" customWidth="1"/>
    <col min="15618" max="15618" width="58.42578125" style="77" bestFit="1" customWidth="1"/>
    <col min="15619" max="15619" width="22.42578125" style="77" customWidth="1"/>
    <col min="15620" max="15620" width="17.42578125" style="77" bestFit="1" customWidth="1"/>
    <col min="15621" max="15621" width="4.140625" style="77" customWidth="1"/>
    <col min="15622" max="15622" width="62.28515625" style="77" bestFit="1" customWidth="1"/>
    <col min="15623" max="15623" width="22.42578125" style="77" customWidth="1"/>
    <col min="15624" max="15624" width="17" style="77" bestFit="1" customWidth="1"/>
    <col min="15625" max="15625" width="9" style="77"/>
    <col min="15626" max="15626" width="7.42578125" style="77" customWidth="1"/>
    <col min="15627" max="15872" width="9" style="77"/>
    <col min="15873" max="15873" width="4.140625" style="77" customWidth="1"/>
    <col min="15874" max="15874" width="58.42578125" style="77" bestFit="1" customWidth="1"/>
    <col min="15875" max="15875" width="22.42578125" style="77" customWidth="1"/>
    <col min="15876" max="15876" width="17.42578125" style="77" bestFit="1" customWidth="1"/>
    <col min="15877" max="15877" width="4.140625" style="77" customWidth="1"/>
    <col min="15878" max="15878" width="62.28515625" style="77" bestFit="1" customWidth="1"/>
    <col min="15879" max="15879" width="22.42578125" style="77" customWidth="1"/>
    <col min="15880" max="15880" width="17" style="77" bestFit="1" customWidth="1"/>
    <col min="15881" max="15881" width="9" style="77"/>
    <col min="15882" max="15882" width="7.42578125" style="77" customWidth="1"/>
    <col min="15883" max="16128" width="9" style="77"/>
    <col min="16129" max="16129" width="4.140625" style="77" customWidth="1"/>
    <col min="16130" max="16130" width="58.42578125" style="77" bestFit="1" customWidth="1"/>
    <col min="16131" max="16131" width="22.42578125" style="77" customWidth="1"/>
    <col min="16132" max="16132" width="17.42578125" style="77" bestFit="1" customWidth="1"/>
    <col min="16133" max="16133" width="4.140625" style="77" customWidth="1"/>
    <col min="16134" max="16134" width="62.28515625" style="77" bestFit="1" customWidth="1"/>
    <col min="16135" max="16135" width="22.42578125" style="77" customWidth="1"/>
    <col min="16136" max="16136" width="17" style="77" bestFit="1" customWidth="1"/>
    <col min="16137" max="16137" width="9" style="77"/>
    <col min="16138" max="16138" width="7.42578125" style="77" customWidth="1"/>
    <col min="16139" max="16384" width="9" style="77"/>
  </cols>
  <sheetData>
    <row r="1" spans="1:8" s="686" customFormat="1" ht="28.5">
      <c r="A1" s="1360" t="s">
        <v>959</v>
      </c>
      <c r="C1" s="700"/>
      <c r="D1" s="700"/>
      <c r="E1" s="1046"/>
    </row>
    <row r="2" spans="1:8" s="686" customFormat="1" ht="28.5">
      <c r="A2" s="958" t="s">
        <v>960</v>
      </c>
      <c r="C2" s="700"/>
      <c r="D2" s="700"/>
      <c r="E2" s="1046"/>
      <c r="G2" s="1750" t="s">
        <v>267</v>
      </c>
      <c r="H2" s="1750"/>
    </row>
    <row r="3" spans="1:8" ht="24" customHeight="1">
      <c r="A3" s="1892" t="s">
        <v>609</v>
      </c>
      <c r="B3" s="1893"/>
      <c r="C3" s="1896" t="s">
        <v>610</v>
      </c>
      <c r="D3" s="1896" t="s">
        <v>611</v>
      </c>
      <c r="E3" s="1892" t="s">
        <v>714</v>
      </c>
      <c r="F3" s="1893"/>
      <c r="G3" s="1896" t="s">
        <v>610</v>
      </c>
      <c r="H3" s="1896" t="s">
        <v>611</v>
      </c>
    </row>
    <row r="4" spans="1:8" ht="24" customHeight="1">
      <c r="A4" s="1894"/>
      <c r="B4" s="1895"/>
      <c r="C4" s="1897"/>
      <c r="D4" s="1897"/>
      <c r="E4" s="1894"/>
      <c r="F4" s="1895"/>
      <c r="G4" s="1897"/>
      <c r="H4" s="1897"/>
    </row>
    <row r="5" spans="1:8" ht="24" customHeight="1">
      <c r="A5" s="1894"/>
      <c r="B5" s="1895"/>
      <c r="C5" s="1898"/>
      <c r="D5" s="1898"/>
      <c r="E5" s="1894"/>
      <c r="F5" s="1895"/>
      <c r="G5" s="1898"/>
      <c r="H5" s="1898"/>
    </row>
    <row r="6" spans="1:8">
      <c r="A6" s="1047" t="s">
        <v>203</v>
      </c>
      <c r="B6" s="1048" t="s">
        <v>657</v>
      </c>
      <c r="C6" s="1541">
        <v>4224071.19329884</v>
      </c>
      <c r="D6" s="427">
        <v>86.821025004929908</v>
      </c>
      <c r="E6" s="1047" t="s">
        <v>203</v>
      </c>
      <c r="F6" s="1049" t="s">
        <v>612</v>
      </c>
      <c r="G6" s="1546">
        <v>3925714.2557508121</v>
      </c>
      <c r="H6" s="430">
        <v>80.688634249692043</v>
      </c>
    </row>
    <row r="7" spans="1:8">
      <c r="A7" s="1050" t="s">
        <v>211</v>
      </c>
      <c r="B7" s="1051" t="s">
        <v>614</v>
      </c>
      <c r="C7" s="1542">
        <v>229773.52701519075</v>
      </c>
      <c r="D7" s="428">
        <v>4.7227360102511113</v>
      </c>
      <c r="E7" s="1050" t="s">
        <v>211</v>
      </c>
      <c r="F7" s="1052" t="s">
        <v>667</v>
      </c>
      <c r="G7" s="1547">
        <v>14037.681616535374</v>
      </c>
      <c r="H7" s="431">
        <v>0.28852873232201603</v>
      </c>
    </row>
    <row r="8" spans="1:8">
      <c r="A8" s="1050" t="s">
        <v>221</v>
      </c>
      <c r="B8" s="1053" t="s">
        <v>615</v>
      </c>
      <c r="C8" s="1542">
        <v>0</v>
      </c>
      <c r="D8" s="428">
        <v>0</v>
      </c>
      <c r="E8" s="1050" t="s">
        <v>221</v>
      </c>
      <c r="F8" s="1054" t="s">
        <v>613</v>
      </c>
      <c r="G8" s="1547">
        <v>119523.3524620439</v>
      </c>
      <c r="H8" s="431">
        <v>2.4566678680138407</v>
      </c>
    </row>
    <row r="9" spans="1:8">
      <c r="A9" s="1050" t="s">
        <v>224</v>
      </c>
      <c r="B9" s="1053" t="s">
        <v>663</v>
      </c>
      <c r="C9" s="1542">
        <v>67730.512618060166</v>
      </c>
      <c r="D9" s="428">
        <v>1.3921243891291819</v>
      </c>
      <c r="E9" s="1050" t="s">
        <v>224</v>
      </c>
      <c r="F9" s="1055" t="s">
        <v>671</v>
      </c>
      <c r="G9" s="1547">
        <v>10840.497176719999</v>
      </c>
      <c r="H9" s="431">
        <v>0.2228142077574333</v>
      </c>
    </row>
    <row r="10" spans="1:8">
      <c r="A10" s="1050"/>
      <c r="B10" s="1053" t="s">
        <v>616</v>
      </c>
      <c r="C10" s="1543"/>
      <c r="D10" s="429"/>
      <c r="E10" s="1050" t="s">
        <v>227</v>
      </c>
      <c r="F10" s="1055" t="s">
        <v>670</v>
      </c>
      <c r="G10" s="1547">
        <v>600</v>
      </c>
      <c r="H10" s="431">
        <v>1.2332324106089572E-2</v>
      </c>
    </row>
    <row r="11" spans="1:8">
      <c r="A11" s="1050" t="s">
        <v>227</v>
      </c>
      <c r="B11" s="1053" t="s">
        <v>658</v>
      </c>
      <c r="C11" s="1542">
        <v>37209.623408950283</v>
      </c>
      <c r="D11" s="428">
        <v>0.76480189290785572</v>
      </c>
      <c r="E11" s="1050" t="s">
        <v>232</v>
      </c>
      <c r="F11" s="1055" t="s">
        <v>668</v>
      </c>
      <c r="G11" s="1547">
        <v>7036.5617121987807</v>
      </c>
      <c r="H11" s="431">
        <v>0.14462859937889322</v>
      </c>
    </row>
    <row r="12" spans="1:8">
      <c r="A12" s="1050"/>
      <c r="B12" s="1051" t="s">
        <v>617</v>
      </c>
      <c r="C12" s="1543"/>
      <c r="D12" s="429"/>
      <c r="E12" s="1056"/>
      <c r="F12" s="917" t="s">
        <v>669</v>
      </c>
      <c r="G12" s="1543"/>
      <c r="H12" s="426"/>
    </row>
    <row r="13" spans="1:8">
      <c r="A13" s="1050" t="s">
        <v>232</v>
      </c>
      <c r="B13" s="1051" t="s">
        <v>659</v>
      </c>
      <c r="C13" s="1542">
        <v>25116.90005555479</v>
      </c>
      <c r="D13" s="428">
        <v>0.51624958670893595</v>
      </c>
      <c r="E13" s="1050" t="s">
        <v>237</v>
      </c>
      <c r="F13" s="1057" t="s">
        <v>681</v>
      </c>
      <c r="G13" s="1547">
        <v>0</v>
      </c>
      <c r="H13" s="431">
        <v>0</v>
      </c>
    </row>
    <row r="14" spans="1:8">
      <c r="A14" s="1050" t="s">
        <v>237</v>
      </c>
      <c r="B14" s="1053" t="s">
        <v>660</v>
      </c>
      <c r="C14" s="1542">
        <v>9237.2816640593974</v>
      </c>
      <c r="D14" s="428">
        <v>0.18986191890069862</v>
      </c>
      <c r="E14" s="1050" t="s">
        <v>245</v>
      </c>
      <c r="F14" s="1057" t="s">
        <v>685</v>
      </c>
      <c r="G14" s="1547">
        <v>6318.5358500900002</v>
      </c>
      <c r="H14" s="431">
        <v>0.12987038663209344</v>
      </c>
    </row>
    <row r="15" spans="1:8">
      <c r="A15" s="1050" t="s">
        <v>245</v>
      </c>
      <c r="B15" s="1053" t="s">
        <v>618</v>
      </c>
      <c r="C15" s="1542">
        <v>32698.181846211799</v>
      </c>
      <c r="D15" s="428">
        <v>0.67207429367889848</v>
      </c>
      <c r="E15" s="1050" t="s">
        <v>250</v>
      </c>
      <c r="F15" s="1057" t="s">
        <v>672</v>
      </c>
      <c r="G15" s="1547">
        <v>136103.07235687264</v>
      </c>
      <c r="H15" s="431">
        <v>2.797445333565856</v>
      </c>
    </row>
    <row r="16" spans="1:8">
      <c r="A16" s="1050" t="s">
        <v>250</v>
      </c>
      <c r="B16" s="1051" t="s">
        <v>682</v>
      </c>
      <c r="C16" s="1542">
        <v>0</v>
      </c>
      <c r="D16" s="428">
        <v>0</v>
      </c>
      <c r="E16" s="1050" t="s">
        <v>255</v>
      </c>
      <c r="F16" s="1057" t="s">
        <v>664</v>
      </c>
      <c r="G16" s="1547">
        <v>12232.576275093959</v>
      </c>
      <c r="H16" s="431">
        <v>0.25142682546153439</v>
      </c>
    </row>
    <row r="17" spans="1:11">
      <c r="A17" s="1056" t="s">
        <v>255</v>
      </c>
      <c r="B17" s="1058" t="s">
        <v>619</v>
      </c>
      <c r="C17" s="1542">
        <v>28440.075035922608</v>
      </c>
      <c r="D17" s="428">
        <v>0.58455370490750913</v>
      </c>
      <c r="E17" s="1090" t="s">
        <v>258</v>
      </c>
      <c r="F17" s="1057" t="s">
        <v>662</v>
      </c>
      <c r="G17" s="1547">
        <v>661.08475772000008</v>
      </c>
      <c r="H17" s="431">
        <v>1.3587852489664569E-2</v>
      </c>
    </row>
    <row r="18" spans="1:11">
      <c r="A18" s="1056" t="s">
        <v>258</v>
      </c>
      <c r="B18" s="1059" t="s">
        <v>665</v>
      </c>
      <c r="C18" s="1542">
        <v>0</v>
      </c>
      <c r="D18" s="428">
        <v>0</v>
      </c>
      <c r="E18" s="1060"/>
      <c r="F18" s="1061" t="s">
        <v>680</v>
      </c>
      <c r="G18" s="1548">
        <v>4233067.6179580875</v>
      </c>
      <c r="H18" s="432">
        <v>87.005936379419467</v>
      </c>
    </row>
    <row r="19" spans="1:11">
      <c r="A19" s="1056" t="s">
        <v>592</v>
      </c>
      <c r="B19" s="1059" t="s">
        <v>664</v>
      </c>
      <c r="C19" s="1542">
        <v>36709.756773216664</v>
      </c>
      <c r="D19" s="428">
        <v>0.7545276973050431</v>
      </c>
      <c r="E19" s="1050" t="s">
        <v>592</v>
      </c>
      <c r="F19" s="1062" t="s">
        <v>683</v>
      </c>
      <c r="G19" s="1547">
        <v>128424.85468927999</v>
      </c>
      <c r="H19" s="431">
        <v>2.6396282188427636</v>
      </c>
    </row>
    <row r="20" spans="1:11">
      <c r="A20" s="1056" t="s">
        <v>260</v>
      </c>
      <c r="B20" s="1059" t="s">
        <v>661</v>
      </c>
      <c r="C20" s="1542">
        <v>89413.884964563622</v>
      </c>
      <c r="D20" s="428">
        <v>1.8378016816126841</v>
      </c>
      <c r="E20" s="1050" t="s">
        <v>260</v>
      </c>
      <c r="F20" s="1057" t="s">
        <v>675</v>
      </c>
      <c r="G20" s="1547">
        <v>0</v>
      </c>
      <c r="H20" s="431">
        <v>0</v>
      </c>
    </row>
    <row r="21" spans="1:11">
      <c r="A21" s="1056" t="s">
        <v>261</v>
      </c>
      <c r="B21" s="1063" t="s">
        <v>666</v>
      </c>
      <c r="C21" s="1542">
        <v>84862.048937242595</v>
      </c>
      <c r="D21" s="428">
        <v>1.7442438196681871</v>
      </c>
      <c r="E21" s="1050" t="s">
        <v>261</v>
      </c>
      <c r="F21" s="1057" t="s">
        <v>676</v>
      </c>
      <c r="G21" s="1547">
        <v>136.12630243999999</v>
      </c>
      <c r="H21" s="431">
        <v>2.7979228017560856E-3</v>
      </c>
    </row>
    <row r="22" spans="1:11">
      <c r="A22" s="1056" t="s">
        <v>262</v>
      </c>
      <c r="B22" s="1063" t="s">
        <v>662</v>
      </c>
      <c r="C22" s="1542">
        <v>0</v>
      </c>
      <c r="D22" s="428">
        <v>0</v>
      </c>
      <c r="E22" s="1050" t="s">
        <v>262</v>
      </c>
      <c r="F22" s="1057" t="s">
        <v>677</v>
      </c>
      <c r="G22" s="1547">
        <v>14449.217547885</v>
      </c>
      <c r="H22" s="431">
        <v>0.29698738979985773</v>
      </c>
      <c r="J22" s="1064"/>
      <c r="K22" s="130"/>
    </row>
    <row r="23" spans="1:11">
      <c r="A23" s="1065"/>
      <c r="B23" s="489"/>
      <c r="C23" s="194"/>
      <c r="D23" s="1065"/>
      <c r="E23" s="1050" t="s">
        <v>608</v>
      </c>
      <c r="F23" s="1055" t="s">
        <v>678</v>
      </c>
      <c r="G23" s="1547">
        <v>402560.91240190348</v>
      </c>
      <c r="H23" s="431">
        <v>8.2741860736390116</v>
      </c>
    </row>
    <row r="24" spans="1:11">
      <c r="A24" s="1065"/>
      <c r="B24" s="489"/>
      <c r="C24" s="194"/>
      <c r="D24" s="1065"/>
      <c r="E24" s="1050" t="s">
        <v>673</v>
      </c>
      <c r="F24" s="1055" t="s">
        <v>684</v>
      </c>
      <c r="G24" s="1547">
        <v>86624.256718227247</v>
      </c>
      <c r="H24" s="431">
        <v>1.7804640154971425</v>
      </c>
    </row>
    <row r="25" spans="1:11">
      <c r="A25" s="1065"/>
      <c r="B25" s="489"/>
      <c r="C25" s="194"/>
      <c r="D25" s="1065"/>
      <c r="E25" s="1050" t="s">
        <v>674</v>
      </c>
      <c r="F25" s="1066" t="s">
        <v>679</v>
      </c>
      <c r="G25" s="1547">
        <v>0</v>
      </c>
      <c r="H25" s="431">
        <v>0</v>
      </c>
    </row>
    <row r="26" spans="1:11">
      <c r="A26" s="1067"/>
      <c r="B26" s="1068"/>
      <c r="C26" s="1542"/>
      <c r="D26" s="428"/>
      <c r="E26" s="1056"/>
      <c r="F26" s="1061" t="s">
        <v>711</v>
      </c>
      <c r="G26" s="1548">
        <v>632195.36765973573</v>
      </c>
      <c r="H26" s="432">
        <v>12.994063620580532</v>
      </c>
    </row>
    <row r="27" spans="1:11">
      <c r="A27" s="1069"/>
      <c r="B27" s="1070"/>
      <c r="C27" s="1544"/>
      <c r="D27" s="1071"/>
      <c r="E27" s="1072"/>
      <c r="F27" s="1073"/>
      <c r="G27" s="1544"/>
      <c r="H27" s="433"/>
    </row>
    <row r="28" spans="1:11">
      <c r="A28" s="1074" t="s">
        <v>141</v>
      </c>
      <c r="B28" s="1075"/>
      <c r="C28" s="1545">
        <v>4865262.9856178118</v>
      </c>
      <c r="D28" s="434">
        <v>100</v>
      </c>
      <c r="E28" s="1076"/>
      <c r="F28" s="1077" t="s">
        <v>712</v>
      </c>
      <c r="G28" s="1549">
        <v>4865262.985617823</v>
      </c>
      <c r="H28" s="434">
        <v>100</v>
      </c>
    </row>
    <row r="29" spans="1:11">
      <c r="A29" s="1078" t="s">
        <v>628</v>
      </c>
      <c r="B29" s="1079"/>
      <c r="C29" s="1080"/>
      <c r="D29" s="1080"/>
      <c r="E29" s="1081" t="s">
        <v>713</v>
      </c>
      <c r="F29" s="1082"/>
      <c r="G29" s="1083"/>
      <c r="H29" s="1083"/>
    </row>
    <row r="30" spans="1:11" s="512" customFormat="1" ht="30" customHeight="1">
      <c r="A30" s="1084" t="s">
        <v>265</v>
      </c>
      <c r="B30" s="786"/>
      <c r="C30" s="1005"/>
      <c r="D30" s="1005"/>
      <c r="E30" s="918"/>
    </row>
    <row r="31" spans="1:11" s="512" customFormat="1" ht="30" customHeight="1">
      <c r="A31" s="1084" t="s">
        <v>266</v>
      </c>
      <c r="B31" s="786"/>
      <c r="C31" s="1085"/>
      <c r="D31" s="1085"/>
      <c r="E31" s="1086"/>
      <c r="F31" s="1087"/>
      <c r="G31" s="1088"/>
      <c r="H31" s="1087"/>
    </row>
    <row r="32" spans="1:11" s="512" customFormat="1" ht="30" customHeight="1">
      <c r="A32" s="1089"/>
      <c r="B32" s="786" t="s">
        <v>620</v>
      </c>
      <c r="C32" s="1005"/>
      <c r="D32" s="1005"/>
      <c r="E32" s="918"/>
    </row>
  </sheetData>
  <mergeCells count="7">
    <mergeCell ref="G2:H2"/>
    <mergeCell ref="A3:B5"/>
    <mergeCell ref="C3:C5"/>
    <mergeCell ref="D3:D5"/>
    <mergeCell ref="E3:F5"/>
    <mergeCell ref="G3:G5"/>
    <mergeCell ref="H3:H5"/>
  </mergeCells>
  <printOptions horizontalCentered="1"/>
  <pageMargins left="0" right="0" top="0.39370078740157499" bottom="0" header="0.511811023622047" footer="0.511811023622047"/>
  <pageSetup paperSize="9" scale="73" orientation="landscape" r:id="rId1"/>
  <headerFooter alignWithMargins="0">
    <oddFooter>&amp;C&amp;16 53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A91"/>
  <sheetViews>
    <sheetView showGridLines="0" view="pageBreakPreview" zoomScale="80" zoomScaleNormal="100" zoomScaleSheetLayoutView="80" workbookViewId="0">
      <selection sqref="A1:XFD1048576"/>
    </sheetView>
  </sheetViews>
  <sheetFormatPr defaultRowHeight="21"/>
  <cols>
    <col min="1" max="1" width="13.7109375" style="50" customWidth="1"/>
    <col min="2" max="2" width="14.42578125" style="50" customWidth="1"/>
    <col min="3" max="3" width="50.28515625" style="50" customWidth="1"/>
    <col min="4" max="4" width="20.7109375" style="50" customWidth="1"/>
    <col min="5" max="5" width="9" style="50" bestFit="1" customWidth="1"/>
    <col min="6" max="7" width="10.42578125" style="50" bestFit="1" customWidth="1"/>
    <col min="8" max="26" width="9" style="50"/>
    <col min="27" max="27" width="14.42578125" style="50" customWidth="1"/>
    <col min="28" max="256" width="9" style="50"/>
    <col min="257" max="257" width="9.42578125" style="50" customWidth="1"/>
    <col min="258" max="258" width="11.140625" style="50" customWidth="1"/>
    <col min="259" max="259" width="37.42578125" style="50" customWidth="1"/>
    <col min="260" max="260" width="22.140625" style="50" customWidth="1"/>
    <col min="261" max="261" width="9" style="50" bestFit="1" customWidth="1"/>
    <col min="262" max="263" width="10.42578125" style="50" bestFit="1" customWidth="1"/>
    <col min="264" max="282" width="9" style="50"/>
    <col min="283" max="283" width="14.42578125" style="50" customWidth="1"/>
    <col min="284" max="512" width="9" style="50"/>
    <col min="513" max="513" width="9.42578125" style="50" customWidth="1"/>
    <col min="514" max="514" width="11.140625" style="50" customWidth="1"/>
    <col min="515" max="515" width="37.42578125" style="50" customWidth="1"/>
    <col min="516" max="516" width="22.140625" style="50" customWidth="1"/>
    <col min="517" max="517" width="9" style="50" bestFit="1" customWidth="1"/>
    <col min="518" max="519" width="10.42578125" style="50" bestFit="1" customWidth="1"/>
    <col min="520" max="538" width="9" style="50"/>
    <col min="539" max="539" width="14.42578125" style="50" customWidth="1"/>
    <col min="540" max="768" width="9" style="50"/>
    <col min="769" max="769" width="9.42578125" style="50" customWidth="1"/>
    <col min="770" max="770" width="11.140625" style="50" customWidth="1"/>
    <col min="771" max="771" width="37.42578125" style="50" customWidth="1"/>
    <col min="772" max="772" width="22.140625" style="50" customWidth="1"/>
    <col min="773" max="773" width="9" style="50" bestFit="1" customWidth="1"/>
    <col min="774" max="775" width="10.42578125" style="50" bestFit="1" customWidth="1"/>
    <col min="776" max="794" width="9" style="50"/>
    <col min="795" max="795" width="14.42578125" style="50" customWidth="1"/>
    <col min="796" max="1024" width="9" style="50"/>
    <col min="1025" max="1025" width="9.42578125" style="50" customWidth="1"/>
    <col min="1026" max="1026" width="11.140625" style="50" customWidth="1"/>
    <col min="1027" max="1027" width="37.42578125" style="50" customWidth="1"/>
    <col min="1028" max="1028" width="22.140625" style="50" customWidth="1"/>
    <col min="1029" max="1029" width="9" style="50" bestFit="1" customWidth="1"/>
    <col min="1030" max="1031" width="10.42578125" style="50" bestFit="1" customWidth="1"/>
    <col min="1032" max="1050" width="9" style="50"/>
    <col min="1051" max="1051" width="14.42578125" style="50" customWidth="1"/>
    <col min="1052" max="1280" width="9" style="50"/>
    <col min="1281" max="1281" width="9.42578125" style="50" customWidth="1"/>
    <col min="1282" max="1282" width="11.140625" style="50" customWidth="1"/>
    <col min="1283" max="1283" width="37.42578125" style="50" customWidth="1"/>
    <col min="1284" max="1284" width="22.140625" style="50" customWidth="1"/>
    <col min="1285" max="1285" width="9" style="50" bestFit="1" customWidth="1"/>
    <col min="1286" max="1287" width="10.42578125" style="50" bestFit="1" customWidth="1"/>
    <col min="1288" max="1306" width="9" style="50"/>
    <col min="1307" max="1307" width="14.42578125" style="50" customWidth="1"/>
    <col min="1308" max="1536" width="9" style="50"/>
    <col min="1537" max="1537" width="9.42578125" style="50" customWidth="1"/>
    <col min="1538" max="1538" width="11.140625" style="50" customWidth="1"/>
    <col min="1539" max="1539" width="37.42578125" style="50" customWidth="1"/>
    <col min="1540" max="1540" width="22.140625" style="50" customWidth="1"/>
    <col min="1541" max="1541" width="9" style="50" bestFit="1" customWidth="1"/>
    <col min="1542" max="1543" width="10.42578125" style="50" bestFit="1" customWidth="1"/>
    <col min="1544" max="1562" width="9" style="50"/>
    <col min="1563" max="1563" width="14.42578125" style="50" customWidth="1"/>
    <col min="1564" max="1792" width="9" style="50"/>
    <col min="1793" max="1793" width="9.42578125" style="50" customWidth="1"/>
    <col min="1794" max="1794" width="11.140625" style="50" customWidth="1"/>
    <col min="1795" max="1795" width="37.42578125" style="50" customWidth="1"/>
    <col min="1796" max="1796" width="22.140625" style="50" customWidth="1"/>
    <col min="1797" max="1797" width="9" style="50" bestFit="1" customWidth="1"/>
    <col min="1798" max="1799" width="10.42578125" style="50" bestFit="1" customWidth="1"/>
    <col min="1800" max="1818" width="9" style="50"/>
    <col min="1819" max="1819" width="14.42578125" style="50" customWidth="1"/>
    <col min="1820" max="2048" width="9" style="50"/>
    <col min="2049" max="2049" width="9.42578125" style="50" customWidth="1"/>
    <col min="2050" max="2050" width="11.140625" style="50" customWidth="1"/>
    <col min="2051" max="2051" width="37.42578125" style="50" customWidth="1"/>
    <col min="2052" max="2052" width="22.140625" style="50" customWidth="1"/>
    <col min="2053" max="2053" width="9" style="50" bestFit="1" customWidth="1"/>
    <col min="2054" max="2055" width="10.42578125" style="50" bestFit="1" customWidth="1"/>
    <col min="2056" max="2074" width="9" style="50"/>
    <col min="2075" max="2075" width="14.42578125" style="50" customWidth="1"/>
    <col min="2076" max="2304" width="9" style="50"/>
    <col min="2305" max="2305" width="9.42578125" style="50" customWidth="1"/>
    <col min="2306" max="2306" width="11.140625" style="50" customWidth="1"/>
    <col min="2307" max="2307" width="37.42578125" style="50" customWidth="1"/>
    <col min="2308" max="2308" width="22.140625" style="50" customWidth="1"/>
    <col min="2309" max="2309" width="9" style="50" bestFit="1" customWidth="1"/>
    <col min="2310" max="2311" width="10.42578125" style="50" bestFit="1" customWidth="1"/>
    <col min="2312" max="2330" width="9" style="50"/>
    <col min="2331" max="2331" width="14.42578125" style="50" customWidth="1"/>
    <col min="2332" max="2560" width="9" style="50"/>
    <col min="2561" max="2561" width="9.42578125" style="50" customWidth="1"/>
    <col min="2562" max="2562" width="11.140625" style="50" customWidth="1"/>
    <col min="2563" max="2563" width="37.42578125" style="50" customWidth="1"/>
    <col min="2564" max="2564" width="22.140625" style="50" customWidth="1"/>
    <col min="2565" max="2565" width="9" style="50" bestFit="1" customWidth="1"/>
    <col min="2566" max="2567" width="10.42578125" style="50" bestFit="1" customWidth="1"/>
    <col min="2568" max="2586" width="9" style="50"/>
    <col min="2587" max="2587" width="14.42578125" style="50" customWidth="1"/>
    <col min="2588" max="2816" width="9" style="50"/>
    <col min="2817" max="2817" width="9.42578125" style="50" customWidth="1"/>
    <col min="2818" max="2818" width="11.140625" style="50" customWidth="1"/>
    <col min="2819" max="2819" width="37.42578125" style="50" customWidth="1"/>
    <col min="2820" max="2820" width="22.140625" style="50" customWidth="1"/>
    <col min="2821" max="2821" width="9" style="50" bestFit="1" customWidth="1"/>
    <col min="2822" max="2823" width="10.42578125" style="50" bestFit="1" customWidth="1"/>
    <col min="2824" max="2842" width="9" style="50"/>
    <col min="2843" max="2843" width="14.42578125" style="50" customWidth="1"/>
    <col min="2844" max="3072" width="9" style="50"/>
    <col min="3073" max="3073" width="9.42578125" style="50" customWidth="1"/>
    <col min="3074" max="3074" width="11.140625" style="50" customWidth="1"/>
    <col min="3075" max="3075" width="37.42578125" style="50" customWidth="1"/>
    <col min="3076" max="3076" width="22.140625" style="50" customWidth="1"/>
    <col min="3077" max="3077" width="9" style="50" bestFit="1" customWidth="1"/>
    <col min="3078" max="3079" width="10.42578125" style="50" bestFit="1" customWidth="1"/>
    <col min="3080" max="3098" width="9" style="50"/>
    <col min="3099" max="3099" width="14.42578125" style="50" customWidth="1"/>
    <col min="3100" max="3328" width="9" style="50"/>
    <col min="3329" max="3329" width="9.42578125" style="50" customWidth="1"/>
    <col min="3330" max="3330" width="11.140625" style="50" customWidth="1"/>
    <col min="3331" max="3331" width="37.42578125" style="50" customWidth="1"/>
    <col min="3332" max="3332" width="22.140625" style="50" customWidth="1"/>
    <col min="3333" max="3333" width="9" style="50" bestFit="1" customWidth="1"/>
    <col min="3334" max="3335" width="10.42578125" style="50" bestFit="1" customWidth="1"/>
    <col min="3336" max="3354" width="9" style="50"/>
    <col min="3355" max="3355" width="14.42578125" style="50" customWidth="1"/>
    <col min="3356" max="3584" width="9" style="50"/>
    <col min="3585" max="3585" width="9.42578125" style="50" customWidth="1"/>
    <col min="3586" max="3586" width="11.140625" style="50" customWidth="1"/>
    <col min="3587" max="3587" width="37.42578125" style="50" customWidth="1"/>
    <col min="3588" max="3588" width="22.140625" style="50" customWidth="1"/>
    <col min="3589" max="3589" width="9" style="50" bestFit="1" customWidth="1"/>
    <col min="3590" max="3591" width="10.42578125" style="50" bestFit="1" customWidth="1"/>
    <col min="3592" max="3610" width="9" style="50"/>
    <col min="3611" max="3611" width="14.42578125" style="50" customWidth="1"/>
    <col min="3612" max="3840" width="9" style="50"/>
    <col min="3841" max="3841" width="9.42578125" style="50" customWidth="1"/>
    <col min="3842" max="3842" width="11.140625" style="50" customWidth="1"/>
    <col min="3843" max="3843" width="37.42578125" style="50" customWidth="1"/>
    <col min="3844" max="3844" width="22.140625" style="50" customWidth="1"/>
    <col min="3845" max="3845" width="9" style="50" bestFit="1" customWidth="1"/>
    <col min="3846" max="3847" width="10.42578125" style="50" bestFit="1" customWidth="1"/>
    <col min="3848" max="3866" width="9" style="50"/>
    <col min="3867" max="3867" width="14.42578125" style="50" customWidth="1"/>
    <col min="3868" max="4096" width="9" style="50"/>
    <col min="4097" max="4097" width="9.42578125" style="50" customWidth="1"/>
    <col min="4098" max="4098" width="11.140625" style="50" customWidth="1"/>
    <col min="4099" max="4099" width="37.42578125" style="50" customWidth="1"/>
    <col min="4100" max="4100" width="22.140625" style="50" customWidth="1"/>
    <col min="4101" max="4101" width="9" style="50" bestFit="1" customWidth="1"/>
    <col min="4102" max="4103" width="10.42578125" style="50" bestFit="1" customWidth="1"/>
    <col min="4104" max="4122" width="9" style="50"/>
    <col min="4123" max="4123" width="14.42578125" style="50" customWidth="1"/>
    <col min="4124" max="4352" width="9" style="50"/>
    <col min="4353" max="4353" width="9.42578125" style="50" customWidth="1"/>
    <col min="4354" max="4354" width="11.140625" style="50" customWidth="1"/>
    <col min="4355" max="4355" width="37.42578125" style="50" customWidth="1"/>
    <col min="4356" max="4356" width="22.140625" style="50" customWidth="1"/>
    <col min="4357" max="4357" width="9" style="50" bestFit="1" customWidth="1"/>
    <col min="4358" max="4359" width="10.42578125" style="50" bestFit="1" customWidth="1"/>
    <col min="4360" max="4378" width="9" style="50"/>
    <col min="4379" max="4379" width="14.42578125" style="50" customWidth="1"/>
    <col min="4380" max="4608" width="9" style="50"/>
    <col min="4609" max="4609" width="9.42578125" style="50" customWidth="1"/>
    <col min="4610" max="4610" width="11.140625" style="50" customWidth="1"/>
    <col min="4611" max="4611" width="37.42578125" style="50" customWidth="1"/>
    <col min="4612" max="4612" width="22.140625" style="50" customWidth="1"/>
    <col min="4613" max="4613" width="9" style="50" bestFit="1" customWidth="1"/>
    <col min="4614" max="4615" width="10.42578125" style="50" bestFit="1" customWidth="1"/>
    <col min="4616" max="4634" width="9" style="50"/>
    <col min="4635" max="4635" width="14.42578125" style="50" customWidth="1"/>
    <col min="4636" max="4864" width="9" style="50"/>
    <col min="4865" max="4865" width="9.42578125" style="50" customWidth="1"/>
    <col min="4866" max="4866" width="11.140625" style="50" customWidth="1"/>
    <col min="4867" max="4867" width="37.42578125" style="50" customWidth="1"/>
    <col min="4868" max="4868" width="22.140625" style="50" customWidth="1"/>
    <col min="4869" max="4869" width="9" style="50" bestFit="1" customWidth="1"/>
    <col min="4870" max="4871" width="10.42578125" style="50" bestFit="1" customWidth="1"/>
    <col min="4872" max="4890" width="9" style="50"/>
    <col min="4891" max="4891" width="14.42578125" style="50" customWidth="1"/>
    <col min="4892" max="5120" width="9" style="50"/>
    <col min="5121" max="5121" width="9.42578125" style="50" customWidth="1"/>
    <col min="5122" max="5122" width="11.140625" style="50" customWidth="1"/>
    <col min="5123" max="5123" width="37.42578125" style="50" customWidth="1"/>
    <col min="5124" max="5124" width="22.140625" style="50" customWidth="1"/>
    <col min="5125" max="5125" width="9" style="50" bestFit="1" customWidth="1"/>
    <col min="5126" max="5127" width="10.42578125" style="50" bestFit="1" customWidth="1"/>
    <col min="5128" max="5146" width="9" style="50"/>
    <col min="5147" max="5147" width="14.42578125" style="50" customWidth="1"/>
    <col min="5148" max="5376" width="9" style="50"/>
    <col min="5377" max="5377" width="9.42578125" style="50" customWidth="1"/>
    <col min="5378" max="5378" width="11.140625" style="50" customWidth="1"/>
    <col min="5379" max="5379" width="37.42578125" style="50" customWidth="1"/>
    <col min="5380" max="5380" width="22.140625" style="50" customWidth="1"/>
    <col min="5381" max="5381" width="9" style="50" bestFit="1" customWidth="1"/>
    <col min="5382" max="5383" width="10.42578125" style="50" bestFit="1" customWidth="1"/>
    <col min="5384" max="5402" width="9" style="50"/>
    <col min="5403" max="5403" width="14.42578125" style="50" customWidth="1"/>
    <col min="5404" max="5632" width="9" style="50"/>
    <col min="5633" max="5633" width="9.42578125" style="50" customWidth="1"/>
    <col min="5634" max="5634" width="11.140625" style="50" customWidth="1"/>
    <col min="5635" max="5635" width="37.42578125" style="50" customWidth="1"/>
    <col min="5636" max="5636" width="22.140625" style="50" customWidth="1"/>
    <col min="5637" max="5637" width="9" style="50" bestFit="1" customWidth="1"/>
    <col min="5638" max="5639" width="10.42578125" style="50" bestFit="1" customWidth="1"/>
    <col min="5640" max="5658" width="9" style="50"/>
    <col min="5659" max="5659" width="14.42578125" style="50" customWidth="1"/>
    <col min="5660" max="5888" width="9" style="50"/>
    <col min="5889" max="5889" width="9.42578125" style="50" customWidth="1"/>
    <col min="5890" max="5890" width="11.140625" style="50" customWidth="1"/>
    <col min="5891" max="5891" width="37.42578125" style="50" customWidth="1"/>
    <col min="5892" max="5892" width="22.140625" style="50" customWidth="1"/>
    <col min="5893" max="5893" width="9" style="50" bestFit="1" customWidth="1"/>
    <col min="5894" max="5895" width="10.42578125" style="50" bestFit="1" customWidth="1"/>
    <col min="5896" max="5914" width="9" style="50"/>
    <col min="5915" max="5915" width="14.42578125" style="50" customWidth="1"/>
    <col min="5916" max="6144" width="9" style="50"/>
    <col min="6145" max="6145" width="9.42578125" style="50" customWidth="1"/>
    <col min="6146" max="6146" width="11.140625" style="50" customWidth="1"/>
    <col min="6147" max="6147" width="37.42578125" style="50" customWidth="1"/>
    <col min="6148" max="6148" width="22.140625" style="50" customWidth="1"/>
    <col min="6149" max="6149" width="9" style="50" bestFit="1" customWidth="1"/>
    <col min="6150" max="6151" width="10.42578125" style="50" bestFit="1" customWidth="1"/>
    <col min="6152" max="6170" width="9" style="50"/>
    <col min="6171" max="6171" width="14.42578125" style="50" customWidth="1"/>
    <col min="6172" max="6400" width="9" style="50"/>
    <col min="6401" max="6401" width="9.42578125" style="50" customWidth="1"/>
    <col min="6402" max="6402" width="11.140625" style="50" customWidth="1"/>
    <col min="6403" max="6403" width="37.42578125" style="50" customWidth="1"/>
    <col min="6404" max="6404" width="22.140625" style="50" customWidth="1"/>
    <col min="6405" max="6405" width="9" style="50" bestFit="1" customWidth="1"/>
    <col min="6406" max="6407" width="10.42578125" style="50" bestFit="1" customWidth="1"/>
    <col min="6408" max="6426" width="9" style="50"/>
    <col min="6427" max="6427" width="14.42578125" style="50" customWidth="1"/>
    <col min="6428" max="6656" width="9" style="50"/>
    <col min="6657" max="6657" width="9.42578125" style="50" customWidth="1"/>
    <col min="6658" max="6658" width="11.140625" style="50" customWidth="1"/>
    <col min="6659" max="6659" width="37.42578125" style="50" customWidth="1"/>
    <col min="6660" max="6660" width="22.140625" style="50" customWidth="1"/>
    <col min="6661" max="6661" width="9" style="50" bestFit="1" customWidth="1"/>
    <col min="6662" max="6663" width="10.42578125" style="50" bestFit="1" customWidth="1"/>
    <col min="6664" max="6682" width="9" style="50"/>
    <col min="6683" max="6683" width="14.42578125" style="50" customWidth="1"/>
    <col min="6684" max="6912" width="9" style="50"/>
    <col min="6913" max="6913" width="9.42578125" style="50" customWidth="1"/>
    <col min="6914" max="6914" width="11.140625" style="50" customWidth="1"/>
    <col min="6915" max="6915" width="37.42578125" style="50" customWidth="1"/>
    <col min="6916" max="6916" width="22.140625" style="50" customWidth="1"/>
    <col min="6917" max="6917" width="9" style="50" bestFit="1" customWidth="1"/>
    <col min="6918" max="6919" width="10.42578125" style="50" bestFit="1" customWidth="1"/>
    <col min="6920" max="6938" width="9" style="50"/>
    <col min="6939" max="6939" width="14.42578125" style="50" customWidth="1"/>
    <col min="6940" max="7168" width="9" style="50"/>
    <col min="7169" max="7169" width="9.42578125" style="50" customWidth="1"/>
    <col min="7170" max="7170" width="11.140625" style="50" customWidth="1"/>
    <col min="7171" max="7171" width="37.42578125" style="50" customWidth="1"/>
    <col min="7172" max="7172" width="22.140625" style="50" customWidth="1"/>
    <col min="7173" max="7173" width="9" style="50" bestFit="1" customWidth="1"/>
    <col min="7174" max="7175" width="10.42578125" style="50" bestFit="1" customWidth="1"/>
    <col min="7176" max="7194" width="9" style="50"/>
    <col min="7195" max="7195" width="14.42578125" style="50" customWidth="1"/>
    <col min="7196" max="7424" width="9" style="50"/>
    <col min="7425" max="7425" width="9.42578125" style="50" customWidth="1"/>
    <col min="7426" max="7426" width="11.140625" style="50" customWidth="1"/>
    <col min="7427" max="7427" width="37.42578125" style="50" customWidth="1"/>
    <col min="7428" max="7428" width="22.140625" style="50" customWidth="1"/>
    <col min="7429" max="7429" width="9" style="50" bestFit="1" customWidth="1"/>
    <col min="7430" max="7431" width="10.42578125" style="50" bestFit="1" customWidth="1"/>
    <col min="7432" max="7450" width="9" style="50"/>
    <col min="7451" max="7451" width="14.42578125" style="50" customWidth="1"/>
    <col min="7452" max="7680" width="9" style="50"/>
    <col min="7681" max="7681" width="9.42578125" style="50" customWidth="1"/>
    <col min="7682" max="7682" width="11.140625" style="50" customWidth="1"/>
    <col min="7683" max="7683" width="37.42578125" style="50" customWidth="1"/>
    <col min="7684" max="7684" width="22.140625" style="50" customWidth="1"/>
    <col min="7685" max="7685" width="9" style="50" bestFit="1" customWidth="1"/>
    <col min="7686" max="7687" width="10.42578125" style="50" bestFit="1" customWidth="1"/>
    <col min="7688" max="7706" width="9" style="50"/>
    <col min="7707" max="7707" width="14.42578125" style="50" customWidth="1"/>
    <col min="7708" max="7936" width="9" style="50"/>
    <col min="7937" max="7937" width="9.42578125" style="50" customWidth="1"/>
    <col min="7938" max="7938" width="11.140625" style="50" customWidth="1"/>
    <col min="7939" max="7939" width="37.42578125" style="50" customWidth="1"/>
    <col min="7940" max="7940" width="22.140625" style="50" customWidth="1"/>
    <col min="7941" max="7941" width="9" style="50" bestFit="1" customWidth="1"/>
    <col min="7942" max="7943" width="10.42578125" style="50" bestFit="1" customWidth="1"/>
    <col min="7944" max="7962" width="9" style="50"/>
    <col min="7963" max="7963" width="14.42578125" style="50" customWidth="1"/>
    <col min="7964" max="8192" width="9" style="50"/>
    <col min="8193" max="8193" width="9.42578125" style="50" customWidth="1"/>
    <col min="8194" max="8194" width="11.140625" style="50" customWidth="1"/>
    <col min="8195" max="8195" width="37.42578125" style="50" customWidth="1"/>
    <col min="8196" max="8196" width="22.140625" style="50" customWidth="1"/>
    <col min="8197" max="8197" width="9" style="50" bestFit="1" customWidth="1"/>
    <col min="8198" max="8199" width="10.42578125" style="50" bestFit="1" customWidth="1"/>
    <col min="8200" max="8218" width="9" style="50"/>
    <col min="8219" max="8219" width="14.42578125" style="50" customWidth="1"/>
    <col min="8220" max="8448" width="9" style="50"/>
    <col min="8449" max="8449" width="9.42578125" style="50" customWidth="1"/>
    <col min="8450" max="8450" width="11.140625" style="50" customWidth="1"/>
    <col min="8451" max="8451" width="37.42578125" style="50" customWidth="1"/>
    <col min="8452" max="8452" width="22.140625" style="50" customWidth="1"/>
    <col min="8453" max="8453" width="9" style="50" bestFit="1" customWidth="1"/>
    <col min="8454" max="8455" width="10.42578125" style="50" bestFit="1" customWidth="1"/>
    <col min="8456" max="8474" width="9" style="50"/>
    <col min="8475" max="8475" width="14.42578125" style="50" customWidth="1"/>
    <col min="8476" max="8704" width="9" style="50"/>
    <col min="8705" max="8705" width="9.42578125" style="50" customWidth="1"/>
    <col min="8706" max="8706" width="11.140625" style="50" customWidth="1"/>
    <col min="8707" max="8707" width="37.42578125" style="50" customWidth="1"/>
    <col min="8708" max="8708" width="22.140625" style="50" customWidth="1"/>
    <col min="8709" max="8709" width="9" style="50" bestFit="1" customWidth="1"/>
    <col min="8710" max="8711" width="10.42578125" style="50" bestFit="1" customWidth="1"/>
    <col min="8712" max="8730" width="9" style="50"/>
    <col min="8731" max="8731" width="14.42578125" style="50" customWidth="1"/>
    <col min="8732" max="8960" width="9" style="50"/>
    <col min="8961" max="8961" width="9.42578125" style="50" customWidth="1"/>
    <col min="8962" max="8962" width="11.140625" style="50" customWidth="1"/>
    <col min="8963" max="8963" width="37.42578125" style="50" customWidth="1"/>
    <col min="8964" max="8964" width="22.140625" style="50" customWidth="1"/>
    <col min="8965" max="8965" width="9" style="50" bestFit="1" customWidth="1"/>
    <col min="8966" max="8967" width="10.42578125" style="50" bestFit="1" customWidth="1"/>
    <col min="8968" max="8986" width="9" style="50"/>
    <col min="8987" max="8987" width="14.42578125" style="50" customWidth="1"/>
    <col min="8988" max="9216" width="9" style="50"/>
    <col min="9217" max="9217" width="9.42578125" style="50" customWidth="1"/>
    <col min="9218" max="9218" width="11.140625" style="50" customWidth="1"/>
    <col min="9219" max="9219" width="37.42578125" style="50" customWidth="1"/>
    <col min="9220" max="9220" width="22.140625" style="50" customWidth="1"/>
    <col min="9221" max="9221" width="9" style="50" bestFit="1" customWidth="1"/>
    <col min="9222" max="9223" width="10.42578125" style="50" bestFit="1" customWidth="1"/>
    <col min="9224" max="9242" width="9" style="50"/>
    <col min="9243" max="9243" width="14.42578125" style="50" customWidth="1"/>
    <col min="9244" max="9472" width="9" style="50"/>
    <col min="9473" max="9473" width="9.42578125" style="50" customWidth="1"/>
    <col min="9474" max="9474" width="11.140625" style="50" customWidth="1"/>
    <col min="9475" max="9475" width="37.42578125" style="50" customWidth="1"/>
    <col min="9476" max="9476" width="22.140625" style="50" customWidth="1"/>
    <col min="9477" max="9477" width="9" style="50" bestFit="1" customWidth="1"/>
    <col min="9478" max="9479" width="10.42578125" style="50" bestFit="1" customWidth="1"/>
    <col min="9480" max="9498" width="9" style="50"/>
    <col min="9499" max="9499" width="14.42578125" style="50" customWidth="1"/>
    <col min="9500" max="9728" width="9" style="50"/>
    <col min="9729" max="9729" width="9.42578125" style="50" customWidth="1"/>
    <col min="9730" max="9730" width="11.140625" style="50" customWidth="1"/>
    <col min="9731" max="9731" width="37.42578125" style="50" customWidth="1"/>
    <col min="9732" max="9732" width="22.140625" style="50" customWidth="1"/>
    <col min="9733" max="9733" width="9" style="50" bestFit="1" customWidth="1"/>
    <col min="9734" max="9735" width="10.42578125" style="50" bestFit="1" customWidth="1"/>
    <col min="9736" max="9754" width="9" style="50"/>
    <col min="9755" max="9755" width="14.42578125" style="50" customWidth="1"/>
    <col min="9756" max="9984" width="9" style="50"/>
    <col min="9985" max="9985" width="9.42578125" style="50" customWidth="1"/>
    <col min="9986" max="9986" width="11.140625" style="50" customWidth="1"/>
    <col min="9987" max="9987" width="37.42578125" style="50" customWidth="1"/>
    <col min="9988" max="9988" width="22.140625" style="50" customWidth="1"/>
    <col min="9989" max="9989" width="9" style="50" bestFit="1" customWidth="1"/>
    <col min="9990" max="9991" width="10.42578125" style="50" bestFit="1" customWidth="1"/>
    <col min="9992" max="10010" width="9" style="50"/>
    <col min="10011" max="10011" width="14.42578125" style="50" customWidth="1"/>
    <col min="10012" max="10240" width="9" style="50"/>
    <col min="10241" max="10241" width="9.42578125" style="50" customWidth="1"/>
    <col min="10242" max="10242" width="11.140625" style="50" customWidth="1"/>
    <col min="10243" max="10243" width="37.42578125" style="50" customWidth="1"/>
    <col min="10244" max="10244" width="22.140625" style="50" customWidth="1"/>
    <col min="10245" max="10245" width="9" style="50" bestFit="1" customWidth="1"/>
    <col min="10246" max="10247" width="10.42578125" style="50" bestFit="1" customWidth="1"/>
    <col min="10248" max="10266" width="9" style="50"/>
    <col min="10267" max="10267" width="14.42578125" style="50" customWidth="1"/>
    <col min="10268" max="10496" width="9" style="50"/>
    <col min="10497" max="10497" width="9.42578125" style="50" customWidth="1"/>
    <col min="10498" max="10498" width="11.140625" style="50" customWidth="1"/>
    <col min="10499" max="10499" width="37.42578125" style="50" customWidth="1"/>
    <col min="10500" max="10500" width="22.140625" style="50" customWidth="1"/>
    <col min="10501" max="10501" width="9" style="50" bestFit="1" customWidth="1"/>
    <col min="10502" max="10503" width="10.42578125" style="50" bestFit="1" customWidth="1"/>
    <col min="10504" max="10522" width="9" style="50"/>
    <col min="10523" max="10523" width="14.42578125" style="50" customWidth="1"/>
    <col min="10524" max="10752" width="9" style="50"/>
    <col min="10753" max="10753" width="9.42578125" style="50" customWidth="1"/>
    <col min="10754" max="10754" width="11.140625" style="50" customWidth="1"/>
    <col min="10755" max="10755" width="37.42578125" style="50" customWidth="1"/>
    <col min="10756" max="10756" width="22.140625" style="50" customWidth="1"/>
    <col min="10757" max="10757" width="9" style="50" bestFit="1" customWidth="1"/>
    <col min="10758" max="10759" width="10.42578125" style="50" bestFit="1" customWidth="1"/>
    <col min="10760" max="10778" width="9" style="50"/>
    <col min="10779" max="10779" width="14.42578125" style="50" customWidth="1"/>
    <col min="10780" max="11008" width="9" style="50"/>
    <col min="11009" max="11009" width="9.42578125" style="50" customWidth="1"/>
    <col min="11010" max="11010" width="11.140625" style="50" customWidth="1"/>
    <col min="11011" max="11011" width="37.42578125" style="50" customWidth="1"/>
    <col min="11012" max="11012" width="22.140625" style="50" customWidth="1"/>
    <col min="11013" max="11013" width="9" style="50" bestFit="1" customWidth="1"/>
    <col min="11014" max="11015" width="10.42578125" style="50" bestFit="1" customWidth="1"/>
    <col min="11016" max="11034" width="9" style="50"/>
    <col min="11035" max="11035" width="14.42578125" style="50" customWidth="1"/>
    <col min="11036" max="11264" width="9" style="50"/>
    <col min="11265" max="11265" width="9.42578125" style="50" customWidth="1"/>
    <col min="11266" max="11266" width="11.140625" style="50" customWidth="1"/>
    <col min="11267" max="11267" width="37.42578125" style="50" customWidth="1"/>
    <col min="11268" max="11268" width="22.140625" style="50" customWidth="1"/>
    <col min="11269" max="11269" width="9" style="50" bestFit="1" customWidth="1"/>
    <col min="11270" max="11271" width="10.42578125" style="50" bestFit="1" customWidth="1"/>
    <col min="11272" max="11290" width="9" style="50"/>
    <col min="11291" max="11291" width="14.42578125" style="50" customWidth="1"/>
    <col min="11292" max="11520" width="9" style="50"/>
    <col min="11521" max="11521" width="9.42578125" style="50" customWidth="1"/>
    <col min="11522" max="11522" width="11.140625" style="50" customWidth="1"/>
    <col min="11523" max="11523" width="37.42578125" style="50" customWidth="1"/>
    <col min="11524" max="11524" width="22.140625" style="50" customWidth="1"/>
    <col min="11525" max="11525" width="9" style="50" bestFit="1" customWidth="1"/>
    <col min="11526" max="11527" width="10.42578125" style="50" bestFit="1" customWidth="1"/>
    <col min="11528" max="11546" width="9" style="50"/>
    <col min="11547" max="11547" width="14.42578125" style="50" customWidth="1"/>
    <col min="11548" max="11776" width="9" style="50"/>
    <col min="11777" max="11777" width="9.42578125" style="50" customWidth="1"/>
    <col min="11778" max="11778" width="11.140625" style="50" customWidth="1"/>
    <col min="11779" max="11779" width="37.42578125" style="50" customWidth="1"/>
    <col min="11780" max="11780" width="22.140625" style="50" customWidth="1"/>
    <col min="11781" max="11781" width="9" style="50" bestFit="1" customWidth="1"/>
    <col min="11782" max="11783" width="10.42578125" style="50" bestFit="1" customWidth="1"/>
    <col min="11784" max="11802" width="9" style="50"/>
    <col min="11803" max="11803" width="14.42578125" style="50" customWidth="1"/>
    <col min="11804" max="12032" width="9" style="50"/>
    <col min="12033" max="12033" width="9.42578125" style="50" customWidth="1"/>
    <col min="12034" max="12034" width="11.140625" style="50" customWidth="1"/>
    <col min="12035" max="12035" width="37.42578125" style="50" customWidth="1"/>
    <col min="12036" max="12036" width="22.140625" style="50" customWidth="1"/>
    <col min="12037" max="12037" width="9" style="50" bestFit="1" customWidth="1"/>
    <col min="12038" max="12039" width="10.42578125" style="50" bestFit="1" customWidth="1"/>
    <col min="12040" max="12058" width="9" style="50"/>
    <col min="12059" max="12059" width="14.42578125" style="50" customWidth="1"/>
    <col min="12060" max="12288" width="9" style="50"/>
    <col min="12289" max="12289" width="9.42578125" style="50" customWidth="1"/>
    <col min="12290" max="12290" width="11.140625" style="50" customWidth="1"/>
    <col min="12291" max="12291" width="37.42578125" style="50" customWidth="1"/>
    <col min="12292" max="12292" width="22.140625" style="50" customWidth="1"/>
    <col min="12293" max="12293" width="9" style="50" bestFit="1" customWidth="1"/>
    <col min="12294" max="12295" width="10.42578125" style="50" bestFit="1" customWidth="1"/>
    <col min="12296" max="12314" width="9" style="50"/>
    <col min="12315" max="12315" width="14.42578125" style="50" customWidth="1"/>
    <col min="12316" max="12544" width="9" style="50"/>
    <col min="12545" max="12545" width="9.42578125" style="50" customWidth="1"/>
    <col min="12546" max="12546" width="11.140625" style="50" customWidth="1"/>
    <col min="12547" max="12547" width="37.42578125" style="50" customWidth="1"/>
    <col min="12548" max="12548" width="22.140625" style="50" customWidth="1"/>
    <col min="12549" max="12549" width="9" style="50" bestFit="1" customWidth="1"/>
    <col min="12550" max="12551" width="10.42578125" style="50" bestFit="1" customWidth="1"/>
    <col min="12552" max="12570" width="9" style="50"/>
    <col min="12571" max="12571" width="14.42578125" style="50" customWidth="1"/>
    <col min="12572" max="12800" width="9" style="50"/>
    <col min="12801" max="12801" width="9.42578125" style="50" customWidth="1"/>
    <col min="12802" max="12802" width="11.140625" style="50" customWidth="1"/>
    <col min="12803" max="12803" width="37.42578125" style="50" customWidth="1"/>
    <col min="12804" max="12804" width="22.140625" style="50" customWidth="1"/>
    <col min="12805" max="12805" width="9" style="50" bestFit="1" customWidth="1"/>
    <col min="12806" max="12807" width="10.42578125" style="50" bestFit="1" customWidth="1"/>
    <col min="12808" max="12826" width="9" style="50"/>
    <col min="12827" max="12827" width="14.42578125" style="50" customWidth="1"/>
    <col min="12828" max="13056" width="9" style="50"/>
    <col min="13057" max="13057" width="9.42578125" style="50" customWidth="1"/>
    <col min="13058" max="13058" width="11.140625" style="50" customWidth="1"/>
    <col min="13059" max="13059" width="37.42578125" style="50" customWidth="1"/>
    <col min="13060" max="13060" width="22.140625" style="50" customWidth="1"/>
    <col min="13061" max="13061" width="9" style="50" bestFit="1" customWidth="1"/>
    <col min="13062" max="13063" width="10.42578125" style="50" bestFit="1" customWidth="1"/>
    <col min="13064" max="13082" width="9" style="50"/>
    <col min="13083" max="13083" width="14.42578125" style="50" customWidth="1"/>
    <col min="13084" max="13312" width="9" style="50"/>
    <col min="13313" max="13313" width="9.42578125" style="50" customWidth="1"/>
    <col min="13314" max="13314" width="11.140625" style="50" customWidth="1"/>
    <col min="13315" max="13315" width="37.42578125" style="50" customWidth="1"/>
    <col min="13316" max="13316" width="22.140625" style="50" customWidth="1"/>
    <col min="13317" max="13317" width="9" style="50" bestFit="1" customWidth="1"/>
    <col min="13318" max="13319" width="10.42578125" style="50" bestFit="1" customWidth="1"/>
    <col min="13320" max="13338" width="9" style="50"/>
    <col min="13339" max="13339" width="14.42578125" style="50" customWidth="1"/>
    <col min="13340" max="13568" width="9" style="50"/>
    <col min="13569" max="13569" width="9.42578125" style="50" customWidth="1"/>
    <col min="13570" max="13570" width="11.140625" style="50" customWidth="1"/>
    <col min="13571" max="13571" width="37.42578125" style="50" customWidth="1"/>
    <col min="13572" max="13572" width="22.140625" style="50" customWidth="1"/>
    <col min="13573" max="13573" width="9" style="50" bestFit="1" customWidth="1"/>
    <col min="13574" max="13575" width="10.42578125" style="50" bestFit="1" customWidth="1"/>
    <col min="13576" max="13594" width="9" style="50"/>
    <col min="13595" max="13595" width="14.42578125" style="50" customWidth="1"/>
    <col min="13596" max="13824" width="9" style="50"/>
    <col min="13825" max="13825" width="9.42578125" style="50" customWidth="1"/>
    <col min="13826" max="13826" width="11.140625" style="50" customWidth="1"/>
    <col min="13827" max="13827" width="37.42578125" style="50" customWidth="1"/>
    <col min="13828" max="13828" width="22.140625" style="50" customWidth="1"/>
    <col min="13829" max="13829" width="9" style="50" bestFit="1" customWidth="1"/>
    <col min="13830" max="13831" width="10.42578125" style="50" bestFit="1" customWidth="1"/>
    <col min="13832" max="13850" width="9" style="50"/>
    <col min="13851" max="13851" width="14.42578125" style="50" customWidth="1"/>
    <col min="13852" max="14080" width="9" style="50"/>
    <col min="14081" max="14081" width="9.42578125" style="50" customWidth="1"/>
    <col min="14082" max="14082" width="11.140625" style="50" customWidth="1"/>
    <col min="14083" max="14083" width="37.42578125" style="50" customWidth="1"/>
    <col min="14084" max="14084" width="22.140625" style="50" customWidth="1"/>
    <col min="14085" max="14085" width="9" style="50" bestFit="1" customWidth="1"/>
    <col min="14086" max="14087" width="10.42578125" style="50" bestFit="1" customWidth="1"/>
    <col min="14088" max="14106" width="9" style="50"/>
    <col min="14107" max="14107" width="14.42578125" style="50" customWidth="1"/>
    <col min="14108" max="14336" width="9" style="50"/>
    <col min="14337" max="14337" width="9.42578125" style="50" customWidth="1"/>
    <col min="14338" max="14338" width="11.140625" style="50" customWidth="1"/>
    <col min="14339" max="14339" width="37.42578125" style="50" customWidth="1"/>
    <col min="14340" max="14340" width="22.140625" style="50" customWidth="1"/>
    <col min="14341" max="14341" width="9" style="50" bestFit="1" customWidth="1"/>
    <col min="14342" max="14343" width="10.42578125" style="50" bestFit="1" customWidth="1"/>
    <col min="14344" max="14362" width="9" style="50"/>
    <col min="14363" max="14363" width="14.42578125" style="50" customWidth="1"/>
    <col min="14364" max="14592" width="9" style="50"/>
    <col min="14593" max="14593" width="9.42578125" style="50" customWidth="1"/>
    <col min="14594" max="14594" width="11.140625" style="50" customWidth="1"/>
    <col min="14595" max="14595" width="37.42578125" style="50" customWidth="1"/>
    <col min="14596" max="14596" width="22.140625" style="50" customWidth="1"/>
    <col min="14597" max="14597" width="9" style="50" bestFit="1" customWidth="1"/>
    <col min="14598" max="14599" width="10.42578125" style="50" bestFit="1" customWidth="1"/>
    <col min="14600" max="14618" width="9" style="50"/>
    <col min="14619" max="14619" width="14.42578125" style="50" customWidth="1"/>
    <col min="14620" max="14848" width="9" style="50"/>
    <col min="14849" max="14849" width="9.42578125" style="50" customWidth="1"/>
    <col min="14850" max="14850" width="11.140625" style="50" customWidth="1"/>
    <col min="14851" max="14851" width="37.42578125" style="50" customWidth="1"/>
    <col min="14852" max="14852" width="22.140625" style="50" customWidth="1"/>
    <col min="14853" max="14853" width="9" style="50" bestFit="1" customWidth="1"/>
    <col min="14854" max="14855" width="10.42578125" style="50" bestFit="1" customWidth="1"/>
    <col min="14856" max="14874" width="9" style="50"/>
    <col min="14875" max="14875" width="14.42578125" style="50" customWidth="1"/>
    <col min="14876" max="15104" width="9" style="50"/>
    <col min="15105" max="15105" width="9.42578125" style="50" customWidth="1"/>
    <col min="15106" max="15106" width="11.140625" style="50" customWidth="1"/>
    <col min="15107" max="15107" width="37.42578125" style="50" customWidth="1"/>
    <col min="15108" max="15108" width="22.140625" style="50" customWidth="1"/>
    <col min="15109" max="15109" width="9" style="50" bestFit="1" customWidth="1"/>
    <col min="15110" max="15111" width="10.42578125" style="50" bestFit="1" customWidth="1"/>
    <col min="15112" max="15130" width="9" style="50"/>
    <col min="15131" max="15131" width="14.42578125" style="50" customWidth="1"/>
    <col min="15132" max="15360" width="9" style="50"/>
    <col min="15361" max="15361" width="9.42578125" style="50" customWidth="1"/>
    <col min="15362" max="15362" width="11.140625" style="50" customWidth="1"/>
    <col min="15363" max="15363" width="37.42578125" style="50" customWidth="1"/>
    <col min="15364" max="15364" width="22.140625" style="50" customWidth="1"/>
    <col min="15365" max="15365" width="9" style="50" bestFit="1" customWidth="1"/>
    <col min="15366" max="15367" width="10.42578125" style="50" bestFit="1" customWidth="1"/>
    <col min="15368" max="15386" width="9" style="50"/>
    <col min="15387" max="15387" width="14.42578125" style="50" customWidth="1"/>
    <col min="15388" max="15616" width="9" style="50"/>
    <col min="15617" max="15617" width="9.42578125" style="50" customWidth="1"/>
    <col min="15618" max="15618" width="11.140625" style="50" customWidth="1"/>
    <col min="15619" max="15619" width="37.42578125" style="50" customWidth="1"/>
    <col min="15620" max="15620" width="22.140625" style="50" customWidth="1"/>
    <col min="15621" max="15621" width="9" style="50" bestFit="1" customWidth="1"/>
    <col min="15622" max="15623" width="10.42578125" style="50" bestFit="1" customWidth="1"/>
    <col min="15624" max="15642" width="9" style="50"/>
    <col min="15643" max="15643" width="14.42578125" style="50" customWidth="1"/>
    <col min="15644" max="15872" width="9" style="50"/>
    <col min="15873" max="15873" width="9.42578125" style="50" customWidth="1"/>
    <col min="15874" max="15874" width="11.140625" style="50" customWidth="1"/>
    <col min="15875" max="15875" width="37.42578125" style="50" customWidth="1"/>
    <col min="15876" max="15876" width="22.140625" style="50" customWidth="1"/>
    <col min="15877" max="15877" width="9" style="50" bestFit="1" customWidth="1"/>
    <col min="15878" max="15879" width="10.42578125" style="50" bestFit="1" customWidth="1"/>
    <col min="15880" max="15898" width="9" style="50"/>
    <col min="15899" max="15899" width="14.42578125" style="50" customWidth="1"/>
    <col min="15900" max="16128" width="9" style="50"/>
    <col min="16129" max="16129" width="9.42578125" style="50" customWidth="1"/>
    <col min="16130" max="16130" width="11.140625" style="50" customWidth="1"/>
    <col min="16131" max="16131" width="37.42578125" style="50" customWidth="1"/>
    <col min="16132" max="16132" width="22.140625" style="50" customWidth="1"/>
    <col min="16133" max="16133" width="9" style="50" bestFit="1" customWidth="1"/>
    <col min="16134" max="16135" width="10.42578125" style="50" bestFit="1" customWidth="1"/>
    <col min="16136" max="16154" width="9" style="50"/>
    <col min="16155" max="16155" width="14.42578125" style="50" customWidth="1"/>
    <col min="16156" max="16384" width="9" style="50"/>
  </cols>
  <sheetData>
    <row r="1" spans="1:27" s="30" customFormat="1" ht="30" customHeight="1">
      <c r="A1" s="1899" t="s">
        <v>845</v>
      </c>
      <c r="B1" s="1899"/>
      <c r="C1" s="1899"/>
      <c r="D1" s="1899"/>
    </row>
    <row r="2" spans="1:27" s="30" customFormat="1" ht="30" customHeight="1">
      <c r="A2" s="1899" t="s">
        <v>945</v>
      </c>
      <c r="B2" s="1899"/>
      <c r="C2" s="1899"/>
      <c r="D2" s="1899"/>
    </row>
    <row r="3" spans="1:27" ht="83.25" customHeight="1">
      <c r="A3" s="1900" t="s">
        <v>472</v>
      </c>
      <c r="B3" s="1901"/>
      <c r="C3" s="1888" t="s">
        <v>473</v>
      </c>
      <c r="D3" s="1904" t="s">
        <v>965</v>
      </c>
    </row>
    <row r="4" spans="1:27" ht="30" customHeight="1">
      <c r="A4" s="1902"/>
      <c r="B4" s="1903"/>
      <c r="C4" s="1889"/>
      <c r="D4" s="1905"/>
    </row>
    <row r="5" spans="1:27" hidden="1">
      <c r="A5" s="132">
        <v>2527</v>
      </c>
      <c r="B5" s="133" t="s">
        <v>297</v>
      </c>
      <c r="C5" s="134">
        <v>19496</v>
      </c>
      <c r="D5" s="135"/>
    </row>
    <row r="6" spans="1:27" hidden="1">
      <c r="A6" s="132">
        <v>2528</v>
      </c>
      <c r="B6" s="133" t="s">
        <v>298</v>
      </c>
      <c r="C6" s="134">
        <v>20718</v>
      </c>
      <c r="D6" s="135">
        <v>6.2679524004924083</v>
      </c>
    </row>
    <row r="7" spans="1:27" hidden="1">
      <c r="A7" s="132">
        <v>2529</v>
      </c>
      <c r="B7" s="133" t="s">
        <v>299</v>
      </c>
      <c r="C7" s="136">
        <v>22376</v>
      </c>
      <c r="D7" s="137">
        <v>8.0027029636065254</v>
      </c>
    </row>
    <row r="8" spans="1:27" hidden="1">
      <c r="A8" s="132">
        <v>2530</v>
      </c>
      <c r="B8" s="133" t="s">
        <v>300</v>
      </c>
      <c r="C8" s="136">
        <v>26165</v>
      </c>
      <c r="D8" s="137">
        <v>16.933321415802645</v>
      </c>
    </row>
    <row r="9" spans="1:27" hidden="1">
      <c r="A9" s="132">
        <v>2531</v>
      </c>
      <c r="B9" s="133" t="s">
        <v>301</v>
      </c>
      <c r="C9" s="136">
        <v>35595</v>
      </c>
      <c r="D9" s="137">
        <v>36.040512134530864</v>
      </c>
      <c r="AA9" s="50">
        <v>8.9075240000000004</v>
      </c>
    </row>
    <row r="10" spans="1:27" hidden="1">
      <c r="A10" s="132">
        <v>2532</v>
      </c>
      <c r="B10" s="133" t="s">
        <v>302</v>
      </c>
      <c r="C10" s="136">
        <v>44155</v>
      </c>
      <c r="D10" s="137">
        <v>24.048321393454138</v>
      </c>
      <c r="AA10" s="50">
        <v>-8.9075240000000004</v>
      </c>
    </row>
    <row r="11" spans="1:27" hidden="1">
      <c r="A11" s="132">
        <v>2533</v>
      </c>
      <c r="B11" s="133" t="s">
        <v>303</v>
      </c>
      <c r="C11" s="136">
        <v>61098</v>
      </c>
      <c r="D11" s="137">
        <v>38.371645340278562</v>
      </c>
    </row>
    <row r="12" spans="1:27" hidden="1">
      <c r="A12" s="132">
        <v>2534</v>
      </c>
      <c r="B12" s="133" t="s">
        <v>304</v>
      </c>
      <c r="C12" s="136">
        <v>72856</v>
      </c>
      <c r="D12" s="137">
        <v>19.244492454744837</v>
      </c>
    </row>
    <row r="13" spans="1:27" hidden="1">
      <c r="A13" s="132">
        <v>2535</v>
      </c>
      <c r="B13" s="133" t="s">
        <v>305</v>
      </c>
      <c r="C13" s="136">
        <v>87759</v>
      </c>
      <c r="D13" s="137">
        <v>20.4554189085319</v>
      </c>
    </row>
    <row r="14" spans="1:27" hidden="1">
      <c r="A14" s="132">
        <v>2536</v>
      </c>
      <c r="B14" s="133" t="s">
        <v>306</v>
      </c>
      <c r="C14" s="136">
        <v>104179</v>
      </c>
      <c r="D14" s="137">
        <v>18.710331703870828</v>
      </c>
    </row>
    <row r="15" spans="1:27" hidden="1">
      <c r="A15" s="132">
        <v>2537</v>
      </c>
      <c r="B15" s="133" t="s">
        <v>307</v>
      </c>
      <c r="C15" s="136">
        <v>111048</v>
      </c>
      <c r="D15" s="137">
        <v>6.5934593344148054</v>
      </c>
    </row>
    <row r="16" spans="1:27" hidden="1">
      <c r="A16" s="132">
        <v>2538</v>
      </c>
      <c r="B16" s="133" t="s">
        <v>308</v>
      </c>
      <c r="C16" s="136">
        <v>119610</v>
      </c>
      <c r="D16" s="137">
        <v>7.7101793818889126</v>
      </c>
    </row>
    <row r="17" spans="1:4" hidden="1">
      <c r="A17" s="132">
        <v>2539</v>
      </c>
      <c r="B17" s="133" t="s">
        <v>309</v>
      </c>
      <c r="C17" s="136">
        <v>129602</v>
      </c>
      <c r="D17" s="137">
        <v>8.3538165705208591</v>
      </c>
    </row>
    <row r="18" spans="1:4" hidden="1">
      <c r="A18" s="132">
        <v>2540</v>
      </c>
      <c r="B18" s="133" t="s">
        <v>310</v>
      </c>
      <c r="C18" s="136">
        <v>151896</v>
      </c>
      <c r="D18" s="137">
        <v>17.201895032484067</v>
      </c>
    </row>
    <row r="19" spans="1:4" hidden="1">
      <c r="A19" s="132">
        <v>2541</v>
      </c>
      <c r="B19" s="133" t="s">
        <v>311</v>
      </c>
      <c r="C19" s="136">
        <v>184437</v>
      </c>
      <c r="D19" s="137">
        <v>21.423210617791121</v>
      </c>
    </row>
    <row r="20" spans="1:4" hidden="1">
      <c r="A20" s="132">
        <v>2542</v>
      </c>
      <c r="B20" s="133" t="s">
        <v>312</v>
      </c>
      <c r="C20" s="136">
        <v>217548</v>
      </c>
      <c r="D20" s="137">
        <v>17.952471575659981</v>
      </c>
    </row>
    <row r="21" spans="1:4" hidden="1">
      <c r="A21" s="132">
        <v>2543</v>
      </c>
      <c r="B21" s="133" t="s">
        <v>313</v>
      </c>
      <c r="C21" s="136">
        <v>279896</v>
      </c>
      <c r="D21" s="137">
        <v>28.659422288414511</v>
      </c>
    </row>
    <row r="22" spans="1:4" hidden="1">
      <c r="A22" s="132">
        <v>2544</v>
      </c>
      <c r="B22" s="133" t="s">
        <v>314</v>
      </c>
      <c r="C22" s="136">
        <v>329079</v>
      </c>
      <c r="D22" s="137">
        <v>17.571883842570099</v>
      </c>
    </row>
    <row r="23" spans="1:4" hidden="1">
      <c r="A23" s="132">
        <v>2546</v>
      </c>
      <c r="B23" s="133" t="s">
        <v>315</v>
      </c>
      <c r="C23" s="136">
        <v>438237</v>
      </c>
      <c r="D23" s="137">
        <v>33.170758389322927</v>
      </c>
    </row>
    <row r="24" spans="1:4" hidden="1">
      <c r="A24" s="132">
        <v>2547</v>
      </c>
      <c r="B24" s="133" t="s">
        <v>316</v>
      </c>
      <c r="C24" s="136">
        <v>229160</v>
      </c>
      <c r="D24" s="137">
        <v>-47.708659926021767</v>
      </c>
    </row>
    <row r="25" spans="1:4" hidden="1">
      <c r="A25" s="132">
        <v>2548</v>
      </c>
      <c r="B25" s="133" t="s">
        <v>317</v>
      </c>
      <c r="C25" s="136">
        <v>266763</v>
      </c>
      <c r="D25" s="137">
        <v>16.409059172630478</v>
      </c>
    </row>
    <row r="26" spans="1:4" hidden="1">
      <c r="A26" s="132">
        <v>2549</v>
      </c>
      <c r="B26" s="133" t="s">
        <v>318</v>
      </c>
      <c r="C26" s="136">
        <v>293192</v>
      </c>
      <c r="D26" s="137">
        <v>9.9072959893238561</v>
      </c>
    </row>
    <row r="27" spans="1:4" hidden="1">
      <c r="A27" s="132">
        <v>2550</v>
      </c>
      <c r="B27" s="133" t="s">
        <v>319</v>
      </c>
      <c r="C27" s="136">
        <v>324858</v>
      </c>
      <c r="D27" s="137">
        <v>10.800431116810827</v>
      </c>
    </row>
    <row r="28" spans="1:4" hidden="1">
      <c r="A28" s="132">
        <v>2551</v>
      </c>
      <c r="B28" s="133" t="s">
        <v>320</v>
      </c>
      <c r="C28" s="136">
        <v>333468</v>
      </c>
      <c r="D28" s="137">
        <v>2.6503887852538646</v>
      </c>
    </row>
    <row r="29" spans="1:4" ht="23.25" hidden="1">
      <c r="A29" s="138">
        <v>2552</v>
      </c>
      <c r="B29" s="139" t="s">
        <v>321</v>
      </c>
      <c r="C29" s="140">
        <v>289983</v>
      </c>
      <c r="D29" s="277">
        <v>-13.040231746374465</v>
      </c>
    </row>
    <row r="30" spans="1:4" ht="23.25" hidden="1">
      <c r="A30" s="141">
        <v>2553</v>
      </c>
      <c r="B30" s="142" t="s">
        <v>322</v>
      </c>
      <c r="C30" s="143">
        <v>259766</v>
      </c>
      <c r="D30" s="278">
        <v>-10.420266015594018</v>
      </c>
    </row>
    <row r="31" spans="1:4" ht="26.25" hidden="1" customHeight="1">
      <c r="A31" s="141">
        <v>2554</v>
      </c>
      <c r="B31" s="144" t="s">
        <v>323</v>
      </c>
      <c r="C31" s="143">
        <v>269022</v>
      </c>
      <c r="D31" s="278">
        <v>3.5632068861975776</v>
      </c>
    </row>
    <row r="32" spans="1:4" ht="26.25" hidden="1" customHeight="1">
      <c r="A32" s="141">
        <v>2555</v>
      </c>
      <c r="B32" s="144" t="s">
        <v>324</v>
      </c>
      <c r="C32" s="143">
        <v>279556</v>
      </c>
      <c r="D32" s="278">
        <v>3.915664889860309</v>
      </c>
    </row>
    <row r="33" spans="1:8" ht="26.25" hidden="1" customHeight="1">
      <c r="A33" s="141">
        <v>2556</v>
      </c>
      <c r="B33" s="144" t="s">
        <v>325</v>
      </c>
      <c r="C33" s="143">
        <v>272817</v>
      </c>
      <c r="D33" s="603">
        <v>-2.4106082502253572</v>
      </c>
      <c r="E33" s="145"/>
    </row>
    <row r="34" spans="1:8" ht="26.25" hidden="1" customHeight="1">
      <c r="A34" s="141">
        <v>2557</v>
      </c>
      <c r="B34" s="144" t="s">
        <v>326</v>
      </c>
      <c r="C34" s="143">
        <v>275548</v>
      </c>
      <c r="D34" s="278">
        <v>1.0010373253866145</v>
      </c>
      <c r="E34" s="145"/>
    </row>
    <row r="35" spans="1:8" ht="26.25" hidden="1" customHeight="1">
      <c r="A35" s="141">
        <v>2558</v>
      </c>
      <c r="B35" s="144" t="s">
        <v>329</v>
      </c>
      <c r="C35" s="143">
        <v>275209</v>
      </c>
      <c r="D35" s="603">
        <v>-0.12302756688489845</v>
      </c>
      <c r="E35" s="145"/>
    </row>
    <row r="36" spans="1:8" ht="26.25" customHeight="1">
      <c r="A36" s="141">
        <v>2559</v>
      </c>
      <c r="B36" s="144" t="s">
        <v>765</v>
      </c>
      <c r="C36" s="1414">
        <v>274703</v>
      </c>
      <c r="D36" s="1420">
        <v>-0.18386026619768975</v>
      </c>
      <c r="E36" s="145"/>
    </row>
    <row r="37" spans="1:8" ht="26.25" customHeight="1">
      <c r="A37" s="141">
        <v>2560</v>
      </c>
      <c r="B37" s="144" t="s">
        <v>772</v>
      </c>
      <c r="C37" s="1414">
        <v>274575</v>
      </c>
      <c r="D37" s="1420">
        <v>-4.6595777985679078E-2</v>
      </c>
      <c r="E37" s="145"/>
    </row>
    <row r="38" spans="1:8" ht="26.25" customHeight="1">
      <c r="A38" s="141">
        <v>2561</v>
      </c>
      <c r="B38" s="1359" t="s">
        <v>786</v>
      </c>
      <c r="C38" s="1414">
        <v>269489</v>
      </c>
      <c r="D38" s="1420">
        <v>-1.8523172175179823</v>
      </c>
      <c r="E38" s="145"/>
    </row>
    <row r="39" spans="1:8" ht="26.25" customHeight="1">
      <c r="A39" s="1356">
        <v>2562</v>
      </c>
      <c r="B39" s="1359" t="s">
        <v>797</v>
      </c>
      <c r="C39" s="1414">
        <v>258065</v>
      </c>
      <c r="D39" s="1420">
        <v>-4.2391340648412363</v>
      </c>
      <c r="E39" s="145"/>
    </row>
    <row r="40" spans="1:8" ht="26.25" customHeight="1">
      <c r="A40" s="146">
        <v>2563</v>
      </c>
      <c r="B40" s="673" t="s">
        <v>855</v>
      </c>
      <c r="C40" s="1415">
        <v>243333</v>
      </c>
      <c r="D40" s="1421">
        <v>-5.7086392963013193</v>
      </c>
      <c r="E40" s="145"/>
    </row>
    <row r="41" spans="1:8" ht="9" customHeight="1">
      <c r="A41" s="1356"/>
      <c r="B41" s="144"/>
      <c r="C41" s="1357"/>
      <c r="D41" s="1358"/>
      <c r="E41" s="145"/>
    </row>
    <row r="42" spans="1:8" ht="23.25">
      <c r="A42" s="1418" t="s">
        <v>474</v>
      </c>
      <c r="D42" s="148"/>
    </row>
    <row r="43" spans="1:8" ht="23.25">
      <c r="A43" s="1418" t="s">
        <v>475</v>
      </c>
      <c r="F43" s="145"/>
      <c r="G43" s="145"/>
    </row>
    <row r="44" spans="1:8">
      <c r="A44" s="147"/>
      <c r="F44" s="145"/>
      <c r="G44" s="145"/>
    </row>
    <row r="45" spans="1:8">
      <c r="A45" s="149"/>
      <c r="B45" s="149"/>
      <c r="C45" s="149"/>
    </row>
    <row r="46" spans="1:8" s="150" customFormat="1" ht="30" customHeight="1">
      <c r="A46" s="1899" t="s">
        <v>846</v>
      </c>
      <c r="B46" s="1899"/>
      <c r="C46" s="1899"/>
      <c r="D46" s="1899"/>
    </row>
    <row r="47" spans="1:8" s="150" customFormat="1" ht="30" customHeight="1">
      <c r="A47" s="1912" t="s">
        <v>946</v>
      </c>
      <c r="B47" s="1912"/>
      <c r="C47" s="1912"/>
      <c r="D47" s="1912"/>
    </row>
    <row r="48" spans="1:8" ht="30" customHeight="1">
      <c r="A48" s="1906" t="s">
        <v>472</v>
      </c>
      <c r="B48" s="1907"/>
      <c r="C48" s="1910" t="s">
        <v>476</v>
      </c>
      <c r="D48" s="1904" t="s">
        <v>965</v>
      </c>
      <c r="H48" s="50" t="s">
        <v>195</v>
      </c>
    </row>
    <row r="49" spans="1:4" ht="30" customHeight="1">
      <c r="A49" s="1908"/>
      <c r="B49" s="1909"/>
      <c r="C49" s="1911"/>
      <c r="D49" s="1905"/>
    </row>
    <row r="50" spans="1:4" hidden="1">
      <c r="A50" s="132">
        <v>2527</v>
      </c>
      <c r="B50" s="133" t="s">
        <v>297</v>
      </c>
      <c r="C50" s="134">
        <v>725</v>
      </c>
      <c r="D50" s="135"/>
    </row>
    <row r="51" spans="1:4" hidden="1">
      <c r="A51" s="132">
        <v>2528</v>
      </c>
      <c r="B51" s="133" t="s">
        <v>298</v>
      </c>
      <c r="C51" s="134">
        <v>877</v>
      </c>
      <c r="D51" s="135">
        <v>20.96551724137931</v>
      </c>
    </row>
    <row r="52" spans="1:4" hidden="1">
      <c r="A52" s="132">
        <v>2529</v>
      </c>
      <c r="B52" s="133" t="s">
        <v>299</v>
      </c>
      <c r="C52" s="136">
        <v>1183</v>
      </c>
      <c r="D52" s="151">
        <v>34.89167616875713</v>
      </c>
    </row>
    <row r="53" spans="1:4" hidden="1">
      <c r="A53" s="132">
        <v>2530</v>
      </c>
      <c r="B53" s="133" t="s">
        <v>300</v>
      </c>
      <c r="C53" s="136">
        <v>1292</v>
      </c>
      <c r="D53" s="151">
        <v>9.2138630600169069</v>
      </c>
    </row>
    <row r="54" spans="1:4" hidden="1">
      <c r="A54" s="132">
        <v>2531</v>
      </c>
      <c r="B54" s="133" t="s">
        <v>301</v>
      </c>
      <c r="C54" s="136">
        <v>1241</v>
      </c>
      <c r="D54" s="151">
        <v>-3.9473684210526314</v>
      </c>
    </row>
    <row r="55" spans="1:4" hidden="1">
      <c r="A55" s="132">
        <v>2532</v>
      </c>
      <c r="B55" s="133" t="s">
        <v>302</v>
      </c>
      <c r="C55" s="136">
        <v>1290</v>
      </c>
      <c r="D55" s="151">
        <v>3.9484286865431102</v>
      </c>
    </row>
    <row r="56" spans="1:4" hidden="1">
      <c r="A56" s="132">
        <v>2533</v>
      </c>
      <c r="B56" s="133" t="s">
        <v>303</v>
      </c>
      <c r="C56" s="136">
        <v>1363</v>
      </c>
      <c r="D56" s="151">
        <v>5.6589147286821708</v>
      </c>
    </row>
    <row r="57" spans="1:4" hidden="1">
      <c r="A57" s="132">
        <v>2534</v>
      </c>
      <c r="B57" s="133" t="s">
        <v>304</v>
      </c>
      <c r="C57" s="136">
        <v>1411</v>
      </c>
      <c r="D57" s="151">
        <v>3.5216434336023479</v>
      </c>
    </row>
    <row r="58" spans="1:4" hidden="1">
      <c r="A58" s="132">
        <v>2535</v>
      </c>
      <c r="B58" s="133" t="s">
        <v>305</v>
      </c>
      <c r="C58" s="136">
        <v>1539</v>
      </c>
      <c r="D58" s="151">
        <v>9.0715804394046771</v>
      </c>
    </row>
    <row r="59" spans="1:4" hidden="1">
      <c r="A59" s="132">
        <v>2536</v>
      </c>
      <c r="B59" s="133" t="s">
        <v>306</v>
      </c>
      <c r="C59" s="136">
        <v>1582</v>
      </c>
      <c r="D59" s="151">
        <v>2.7940220922677064</v>
      </c>
    </row>
    <row r="60" spans="1:4" hidden="1">
      <c r="A60" s="132">
        <v>2537</v>
      </c>
      <c r="B60" s="133" t="s">
        <v>307</v>
      </c>
      <c r="C60" s="136">
        <v>1599</v>
      </c>
      <c r="D60" s="151">
        <v>1.0745891276864727</v>
      </c>
    </row>
    <row r="61" spans="1:4" hidden="1">
      <c r="A61" s="132">
        <v>2538</v>
      </c>
      <c r="B61" s="133" t="s">
        <v>308</v>
      </c>
      <c r="C61" s="136">
        <v>1713</v>
      </c>
      <c r="D61" s="151">
        <v>7.1294559099437151</v>
      </c>
    </row>
    <row r="62" spans="1:4" hidden="1">
      <c r="A62" s="132">
        <v>2539</v>
      </c>
      <c r="B62" s="133" t="s">
        <v>309</v>
      </c>
      <c r="C62" s="136">
        <v>1788</v>
      </c>
      <c r="D62" s="151">
        <v>4.3782837127845884</v>
      </c>
    </row>
    <row r="63" spans="1:4" hidden="1">
      <c r="A63" s="132">
        <v>2540</v>
      </c>
      <c r="B63" s="133" t="s">
        <v>310</v>
      </c>
      <c r="C63" s="136">
        <v>1818</v>
      </c>
      <c r="D63" s="151">
        <v>1.6778523489932886</v>
      </c>
    </row>
    <row r="64" spans="1:4" hidden="1">
      <c r="A64" s="132">
        <v>2541</v>
      </c>
      <c r="B64" s="133" t="s">
        <v>311</v>
      </c>
      <c r="C64" s="136">
        <v>1908</v>
      </c>
      <c r="D64" s="151">
        <v>4.9504950495049505</v>
      </c>
    </row>
    <row r="65" spans="1:27" hidden="1">
      <c r="A65" s="132">
        <v>2542</v>
      </c>
      <c r="B65" s="133" t="s">
        <v>312</v>
      </c>
      <c r="C65" s="136">
        <v>2009</v>
      </c>
      <c r="D65" s="151">
        <v>5.2935010482180296</v>
      </c>
    </row>
    <row r="66" spans="1:27" hidden="1">
      <c r="A66" s="132">
        <v>2543</v>
      </c>
      <c r="B66" s="133" t="s">
        <v>313</v>
      </c>
      <c r="C66" s="136">
        <v>1005</v>
      </c>
      <c r="D66" s="151">
        <v>-49.975111996017922</v>
      </c>
    </row>
    <row r="67" spans="1:27" hidden="1">
      <c r="A67" s="132">
        <v>2544</v>
      </c>
      <c r="B67" s="133" t="s">
        <v>314</v>
      </c>
      <c r="C67" s="136">
        <v>1302</v>
      </c>
      <c r="D67" s="151">
        <v>29.552238805970148</v>
      </c>
      <c r="Z67" s="50">
        <v>0</v>
      </c>
      <c r="AA67" s="50">
        <v>0</v>
      </c>
    </row>
    <row r="68" spans="1:27" hidden="1">
      <c r="A68" s="132">
        <v>2546</v>
      </c>
      <c r="B68" s="133" t="s">
        <v>315</v>
      </c>
      <c r="C68" s="136">
        <v>3026</v>
      </c>
      <c r="D68" s="151">
        <v>132.41167434715823</v>
      </c>
    </row>
    <row r="69" spans="1:27" hidden="1">
      <c r="A69" s="132">
        <v>2547</v>
      </c>
      <c r="B69" s="133" t="s">
        <v>316</v>
      </c>
      <c r="C69" s="136">
        <v>5574</v>
      </c>
      <c r="D69" s="151">
        <v>84.203569068076675</v>
      </c>
    </row>
    <row r="70" spans="1:27" hidden="1">
      <c r="A70" s="132">
        <v>2548</v>
      </c>
      <c r="B70" s="133" t="s">
        <v>317</v>
      </c>
      <c r="C70" s="136">
        <v>9379</v>
      </c>
      <c r="D70" s="151">
        <v>68.263365626121271</v>
      </c>
    </row>
    <row r="71" spans="1:27" hidden="1">
      <c r="A71" s="132">
        <v>2549</v>
      </c>
      <c r="B71" s="133" t="s">
        <v>318</v>
      </c>
      <c r="C71" s="136">
        <v>12579</v>
      </c>
      <c r="D71" s="151">
        <v>34.118775988911395</v>
      </c>
    </row>
    <row r="72" spans="1:27" hidden="1">
      <c r="A72" s="132">
        <v>2550</v>
      </c>
      <c r="B72" s="133" t="s">
        <v>319</v>
      </c>
      <c r="C72" s="136">
        <v>16527</v>
      </c>
      <c r="D72" s="151">
        <v>31.385642737896493</v>
      </c>
    </row>
    <row r="73" spans="1:27" hidden="1">
      <c r="A73" s="132">
        <v>2551</v>
      </c>
      <c r="B73" s="133" t="s">
        <v>320</v>
      </c>
      <c r="C73" s="136">
        <v>22670</v>
      </c>
      <c r="D73" s="151">
        <v>37.169480244448479</v>
      </c>
      <c r="E73" s="145"/>
    </row>
    <row r="74" spans="1:27" ht="23.25" hidden="1">
      <c r="A74" s="138">
        <v>2552</v>
      </c>
      <c r="B74" s="139" t="s">
        <v>321</v>
      </c>
      <c r="C74" s="140">
        <v>37844</v>
      </c>
      <c r="D74" s="277">
        <v>66.934274371415967</v>
      </c>
      <c r="E74" s="145"/>
    </row>
    <row r="75" spans="1:27" ht="23.25" hidden="1">
      <c r="A75" s="141">
        <v>2553</v>
      </c>
      <c r="B75" s="142" t="s">
        <v>322</v>
      </c>
      <c r="C75" s="143">
        <v>49603</v>
      </c>
      <c r="D75" s="278">
        <v>31.072296797378712</v>
      </c>
      <c r="E75" s="145"/>
    </row>
    <row r="76" spans="1:27" ht="26.25" hidden="1" customHeight="1">
      <c r="A76" s="141">
        <v>2554</v>
      </c>
      <c r="B76" s="144" t="s">
        <v>323</v>
      </c>
      <c r="C76" s="143">
        <v>59773</v>
      </c>
      <c r="D76" s="278">
        <v>20.502792169828439</v>
      </c>
      <c r="E76" s="145"/>
    </row>
    <row r="77" spans="1:27" ht="26.25" hidden="1" customHeight="1">
      <c r="A77" s="141">
        <v>2555</v>
      </c>
      <c r="B77" s="144" t="s">
        <v>324</v>
      </c>
      <c r="C77" s="143">
        <v>69228</v>
      </c>
      <c r="D77" s="278">
        <v>15.818178776370603</v>
      </c>
      <c r="E77" s="145"/>
    </row>
    <row r="78" spans="1:27" ht="26.25" hidden="1" customHeight="1">
      <c r="A78" s="141">
        <v>2556</v>
      </c>
      <c r="B78" s="144" t="s">
        <v>325</v>
      </c>
      <c r="C78" s="143">
        <v>73349</v>
      </c>
      <c r="D78" s="278">
        <v>5.952793667302247</v>
      </c>
      <c r="E78" s="145"/>
    </row>
    <row r="79" spans="1:27" ht="26.25" hidden="1" customHeight="1">
      <c r="A79" s="141">
        <v>2557</v>
      </c>
      <c r="B79" s="144" t="s">
        <v>326</v>
      </c>
      <c r="C79" s="143">
        <v>85053</v>
      </c>
      <c r="D79" s="278">
        <v>15.956591091903094</v>
      </c>
      <c r="E79" s="145"/>
    </row>
    <row r="80" spans="1:27" ht="26.25" hidden="1" customHeight="1">
      <c r="A80" s="141">
        <v>2558</v>
      </c>
      <c r="B80" s="144" t="s">
        <v>329</v>
      </c>
      <c r="C80" s="143">
        <v>93119</v>
      </c>
      <c r="D80" s="278">
        <v>9.4834985244494607</v>
      </c>
      <c r="E80" s="145"/>
    </row>
    <row r="81" spans="1:5" ht="26.25" customHeight="1">
      <c r="A81" s="141">
        <v>2559</v>
      </c>
      <c r="B81" s="144" t="s">
        <v>765</v>
      </c>
      <c r="C81" s="1411">
        <v>103533</v>
      </c>
      <c r="D81" s="1412">
        <v>11.183539342132111</v>
      </c>
      <c r="E81" s="145"/>
    </row>
    <row r="82" spans="1:5" ht="26.25" customHeight="1">
      <c r="A82" s="141">
        <v>2560</v>
      </c>
      <c r="B82" s="144" t="s">
        <v>772</v>
      </c>
      <c r="C82" s="1411">
        <v>112622</v>
      </c>
      <c r="D82" s="1412">
        <v>8.7788434605391519</v>
      </c>
      <c r="E82" s="145"/>
    </row>
    <row r="83" spans="1:5" ht="26.25" customHeight="1">
      <c r="A83" s="141">
        <v>2561</v>
      </c>
      <c r="B83" s="144" t="s">
        <v>786</v>
      </c>
      <c r="C83" s="1411">
        <v>119428</v>
      </c>
      <c r="D83" s="1412">
        <v>6.0432242368276174</v>
      </c>
      <c r="E83" s="145"/>
    </row>
    <row r="84" spans="1:5" ht="26.25" customHeight="1">
      <c r="A84" s="141">
        <v>2562</v>
      </c>
      <c r="B84" s="144" t="s">
        <v>797</v>
      </c>
      <c r="C84" s="1411">
        <v>126786</v>
      </c>
      <c r="D84" s="1412">
        <v>6.1610342633218336</v>
      </c>
      <c r="E84" s="145"/>
    </row>
    <row r="85" spans="1:5" ht="26.25" customHeight="1">
      <c r="A85" s="146">
        <v>2563</v>
      </c>
      <c r="B85" s="673" t="s">
        <v>855</v>
      </c>
      <c r="C85" s="1413">
        <v>121353</v>
      </c>
      <c r="D85" s="1419">
        <v>-4.2851734418626659</v>
      </c>
      <c r="E85" s="145"/>
    </row>
    <row r="86" spans="1:5" ht="9" customHeight="1">
      <c r="A86" s="1356"/>
      <c r="B86" s="144"/>
      <c r="C86" s="1416"/>
      <c r="D86" s="1417"/>
      <c r="E86" s="145"/>
    </row>
    <row r="87" spans="1:5" ht="23.25">
      <c r="A87" s="1418" t="s">
        <v>474</v>
      </c>
      <c r="D87" s="148"/>
    </row>
    <row r="88" spans="1:5" ht="23.25">
      <c r="A88" s="1418" t="s">
        <v>475</v>
      </c>
      <c r="D88" s="148"/>
    </row>
    <row r="89" spans="1:5">
      <c r="D89" s="145"/>
      <c r="E89" s="145"/>
    </row>
    <row r="91" spans="1:5">
      <c r="A91" s="152"/>
      <c r="B91" s="74"/>
      <c r="C91" s="74"/>
      <c r="D91" s="153"/>
    </row>
  </sheetData>
  <mergeCells count="10">
    <mergeCell ref="A48:B49"/>
    <mergeCell ref="C48:C49"/>
    <mergeCell ref="D48:D49"/>
    <mergeCell ref="A46:D46"/>
    <mergeCell ref="A47:D47"/>
    <mergeCell ref="A1:D1"/>
    <mergeCell ref="A2:D2"/>
    <mergeCell ref="A3:B4"/>
    <mergeCell ref="C3:C4"/>
    <mergeCell ref="D3:D4"/>
  </mergeCells>
  <phoneticPr fontId="100" type="noConversion"/>
  <printOptions horizontalCentered="1" gridLinesSet="0"/>
  <pageMargins left="0.7" right="0.7" top="0.75" bottom="0.75" header="0.3" footer="0.3"/>
  <pageSetup paperSize="9" scale="86" orientation="portrait" horizontalDpi="200" verticalDpi="200" r:id="rId1"/>
  <headerFooter alignWithMargins="0">
    <oddFooter>&amp;C&amp;16 54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W57"/>
  <sheetViews>
    <sheetView tabSelected="1" zoomScaleNormal="100" workbookViewId="0">
      <selection activeCell="G16" sqref="G16"/>
    </sheetView>
  </sheetViews>
  <sheetFormatPr defaultColWidth="10" defaultRowHeight="17.25"/>
  <cols>
    <col min="1" max="1" width="5.5703125" style="440" customWidth="1"/>
    <col min="2" max="2" width="8.85546875" style="440" bestFit="1" customWidth="1"/>
    <col min="3" max="3" width="50.85546875" style="440" bestFit="1" customWidth="1"/>
    <col min="4" max="4" width="37" style="440" bestFit="1" customWidth="1"/>
    <col min="5" max="5" width="15" style="440" customWidth="1"/>
    <col min="6" max="21" width="10" style="440"/>
    <col min="22" max="23" width="1.5703125" style="440" bestFit="1" customWidth="1"/>
    <col min="24" max="255" width="10" style="440"/>
    <col min="256" max="256" width="7.140625" style="440" customWidth="1"/>
    <col min="257" max="257" width="8.28515625" style="440" customWidth="1"/>
    <col min="258" max="258" width="35.28515625" style="440" customWidth="1"/>
    <col min="259" max="259" width="1.5703125" style="440" customWidth="1"/>
    <col min="260" max="260" width="40.42578125" style="440" customWidth="1"/>
    <col min="261" max="261" width="15" style="440" customWidth="1"/>
    <col min="262" max="277" width="10" style="440"/>
    <col min="278" max="279" width="1.5703125" style="440" bestFit="1" customWidth="1"/>
    <col min="280" max="511" width="10" style="440"/>
    <col min="512" max="512" width="7.140625" style="440" customWidth="1"/>
    <col min="513" max="513" width="8.28515625" style="440" customWidth="1"/>
    <col min="514" max="514" width="35.28515625" style="440" customWidth="1"/>
    <col min="515" max="515" width="1.5703125" style="440" customWidth="1"/>
    <col min="516" max="516" width="40.42578125" style="440" customWidth="1"/>
    <col min="517" max="517" width="15" style="440" customWidth="1"/>
    <col min="518" max="533" width="10" style="440"/>
    <col min="534" max="535" width="1.5703125" style="440" bestFit="1" customWidth="1"/>
    <col min="536" max="767" width="10" style="440"/>
    <col min="768" max="768" width="7.140625" style="440" customWidth="1"/>
    <col min="769" max="769" width="8.28515625" style="440" customWidth="1"/>
    <col min="770" max="770" width="35.28515625" style="440" customWidth="1"/>
    <col min="771" max="771" width="1.5703125" style="440" customWidth="1"/>
    <col min="772" max="772" width="40.42578125" style="440" customWidth="1"/>
    <col min="773" max="773" width="15" style="440" customWidth="1"/>
    <col min="774" max="789" width="10" style="440"/>
    <col min="790" max="791" width="1.5703125" style="440" bestFit="1" customWidth="1"/>
    <col min="792" max="1023" width="10" style="440"/>
    <col min="1024" max="1024" width="7.140625" style="440" customWidth="1"/>
    <col min="1025" max="1025" width="8.28515625" style="440" customWidth="1"/>
    <col min="1026" max="1026" width="35.28515625" style="440" customWidth="1"/>
    <col min="1027" max="1027" width="1.5703125" style="440" customWidth="1"/>
    <col min="1028" max="1028" width="40.42578125" style="440" customWidth="1"/>
    <col min="1029" max="1029" width="15" style="440" customWidth="1"/>
    <col min="1030" max="1045" width="10" style="440"/>
    <col min="1046" max="1047" width="1.5703125" style="440" bestFit="1" customWidth="1"/>
    <col min="1048" max="1279" width="10" style="440"/>
    <col min="1280" max="1280" width="7.140625" style="440" customWidth="1"/>
    <col min="1281" max="1281" width="8.28515625" style="440" customWidth="1"/>
    <col min="1282" max="1282" width="35.28515625" style="440" customWidth="1"/>
    <col min="1283" max="1283" width="1.5703125" style="440" customWidth="1"/>
    <col min="1284" max="1284" width="40.42578125" style="440" customWidth="1"/>
    <col min="1285" max="1285" width="15" style="440" customWidth="1"/>
    <col min="1286" max="1301" width="10" style="440"/>
    <col min="1302" max="1303" width="1.5703125" style="440" bestFit="1" customWidth="1"/>
    <col min="1304" max="1535" width="10" style="440"/>
    <col min="1536" max="1536" width="7.140625" style="440" customWidth="1"/>
    <col min="1537" max="1537" width="8.28515625" style="440" customWidth="1"/>
    <col min="1538" max="1538" width="35.28515625" style="440" customWidth="1"/>
    <col min="1539" max="1539" width="1.5703125" style="440" customWidth="1"/>
    <col min="1540" max="1540" width="40.42578125" style="440" customWidth="1"/>
    <col min="1541" max="1541" width="15" style="440" customWidth="1"/>
    <col min="1542" max="1557" width="10" style="440"/>
    <col min="1558" max="1559" width="1.5703125" style="440" bestFit="1" customWidth="1"/>
    <col min="1560" max="1791" width="10" style="440"/>
    <col min="1792" max="1792" width="7.140625" style="440" customWidth="1"/>
    <col min="1793" max="1793" width="8.28515625" style="440" customWidth="1"/>
    <col min="1794" max="1794" width="35.28515625" style="440" customWidth="1"/>
    <col min="1795" max="1795" width="1.5703125" style="440" customWidth="1"/>
    <col min="1796" max="1796" width="40.42578125" style="440" customWidth="1"/>
    <col min="1797" max="1797" width="15" style="440" customWidth="1"/>
    <col min="1798" max="1813" width="10" style="440"/>
    <col min="1814" max="1815" width="1.5703125" style="440" bestFit="1" customWidth="1"/>
    <col min="1816" max="2047" width="10" style="440"/>
    <col min="2048" max="2048" width="7.140625" style="440" customWidth="1"/>
    <col min="2049" max="2049" width="8.28515625" style="440" customWidth="1"/>
    <col min="2050" max="2050" width="35.28515625" style="440" customWidth="1"/>
    <col min="2051" max="2051" width="1.5703125" style="440" customWidth="1"/>
    <col min="2052" max="2052" width="40.42578125" style="440" customWidth="1"/>
    <col min="2053" max="2053" width="15" style="440" customWidth="1"/>
    <col min="2054" max="2069" width="10" style="440"/>
    <col min="2070" max="2071" width="1.5703125" style="440" bestFit="1" customWidth="1"/>
    <col min="2072" max="2303" width="10" style="440"/>
    <col min="2304" max="2304" width="7.140625" style="440" customWidth="1"/>
    <col min="2305" max="2305" width="8.28515625" style="440" customWidth="1"/>
    <col min="2306" max="2306" width="35.28515625" style="440" customWidth="1"/>
    <col min="2307" max="2307" width="1.5703125" style="440" customWidth="1"/>
    <col min="2308" max="2308" width="40.42578125" style="440" customWidth="1"/>
    <col min="2309" max="2309" width="15" style="440" customWidth="1"/>
    <col min="2310" max="2325" width="10" style="440"/>
    <col min="2326" max="2327" width="1.5703125" style="440" bestFit="1" customWidth="1"/>
    <col min="2328" max="2559" width="10" style="440"/>
    <col min="2560" max="2560" width="7.140625" style="440" customWidth="1"/>
    <col min="2561" max="2561" width="8.28515625" style="440" customWidth="1"/>
    <col min="2562" max="2562" width="35.28515625" style="440" customWidth="1"/>
    <col min="2563" max="2563" width="1.5703125" style="440" customWidth="1"/>
    <col min="2564" max="2564" width="40.42578125" style="440" customWidth="1"/>
    <col min="2565" max="2565" width="15" style="440" customWidth="1"/>
    <col min="2566" max="2581" width="10" style="440"/>
    <col min="2582" max="2583" width="1.5703125" style="440" bestFit="1" customWidth="1"/>
    <col min="2584" max="2815" width="10" style="440"/>
    <col min="2816" max="2816" width="7.140625" style="440" customWidth="1"/>
    <col min="2817" max="2817" width="8.28515625" style="440" customWidth="1"/>
    <col min="2818" max="2818" width="35.28515625" style="440" customWidth="1"/>
    <col min="2819" max="2819" width="1.5703125" style="440" customWidth="1"/>
    <col min="2820" max="2820" width="40.42578125" style="440" customWidth="1"/>
    <col min="2821" max="2821" width="15" style="440" customWidth="1"/>
    <col min="2822" max="2837" width="10" style="440"/>
    <col min="2838" max="2839" width="1.5703125" style="440" bestFit="1" customWidth="1"/>
    <col min="2840" max="3071" width="10" style="440"/>
    <col min="3072" max="3072" width="7.140625" style="440" customWidth="1"/>
    <col min="3073" max="3073" width="8.28515625" style="440" customWidth="1"/>
    <col min="3074" max="3074" width="35.28515625" style="440" customWidth="1"/>
    <col min="3075" max="3075" width="1.5703125" style="440" customWidth="1"/>
    <col min="3076" max="3076" width="40.42578125" style="440" customWidth="1"/>
    <col min="3077" max="3077" width="15" style="440" customWidth="1"/>
    <col min="3078" max="3093" width="10" style="440"/>
    <col min="3094" max="3095" width="1.5703125" style="440" bestFit="1" customWidth="1"/>
    <col min="3096" max="3327" width="10" style="440"/>
    <col min="3328" max="3328" width="7.140625" style="440" customWidth="1"/>
    <col min="3329" max="3329" width="8.28515625" style="440" customWidth="1"/>
    <col min="3330" max="3330" width="35.28515625" style="440" customWidth="1"/>
    <col min="3331" max="3331" width="1.5703125" style="440" customWidth="1"/>
    <col min="3332" max="3332" width="40.42578125" style="440" customWidth="1"/>
    <col min="3333" max="3333" width="15" style="440" customWidth="1"/>
    <col min="3334" max="3349" width="10" style="440"/>
    <col min="3350" max="3351" width="1.5703125" style="440" bestFit="1" customWidth="1"/>
    <col min="3352" max="3583" width="10" style="440"/>
    <col min="3584" max="3584" width="7.140625" style="440" customWidth="1"/>
    <col min="3585" max="3585" width="8.28515625" style="440" customWidth="1"/>
    <col min="3586" max="3586" width="35.28515625" style="440" customWidth="1"/>
    <col min="3587" max="3587" width="1.5703125" style="440" customWidth="1"/>
    <col min="3588" max="3588" width="40.42578125" style="440" customWidth="1"/>
    <col min="3589" max="3589" width="15" style="440" customWidth="1"/>
    <col min="3590" max="3605" width="10" style="440"/>
    <col min="3606" max="3607" width="1.5703125" style="440" bestFit="1" customWidth="1"/>
    <col min="3608" max="3839" width="10" style="440"/>
    <col min="3840" max="3840" width="7.140625" style="440" customWidth="1"/>
    <col min="3841" max="3841" width="8.28515625" style="440" customWidth="1"/>
    <col min="3842" max="3842" width="35.28515625" style="440" customWidth="1"/>
    <col min="3843" max="3843" width="1.5703125" style="440" customWidth="1"/>
    <col min="3844" max="3844" width="40.42578125" style="440" customWidth="1"/>
    <col min="3845" max="3845" width="15" style="440" customWidth="1"/>
    <col min="3846" max="3861" width="10" style="440"/>
    <col min="3862" max="3863" width="1.5703125" style="440" bestFit="1" customWidth="1"/>
    <col min="3864" max="4095" width="10" style="440"/>
    <col min="4096" max="4096" width="7.140625" style="440" customWidth="1"/>
    <col min="4097" max="4097" width="8.28515625" style="440" customWidth="1"/>
    <col min="4098" max="4098" width="35.28515625" style="440" customWidth="1"/>
    <col min="4099" max="4099" width="1.5703125" style="440" customWidth="1"/>
    <col min="4100" max="4100" width="40.42578125" style="440" customWidth="1"/>
    <col min="4101" max="4101" width="15" style="440" customWidth="1"/>
    <col min="4102" max="4117" width="10" style="440"/>
    <col min="4118" max="4119" width="1.5703125" style="440" bestFit="1" customWidth="1"/>
    <col min="4120" max="4351" width="10" style="440"/>
    <col min="4352" max="4352" width="7.140625" style="440" customWidth="1"/>
    <col min="4353" max="4353" width="8.28515625" style="440" customWidth="1"/>
    <col min="4354" max="4354" width="35.28515625" style="440" customWidth="1"/>
    <col min="4355" max="4355" width="1.5703125" style="440" customWidth="1"/>
    <col min="4356" max="4356" width="40.42578125" style="440" customWidth="1"/>
    <col min="4357" max="4357" width="15" style="440" customWidth="1"/>
    <col min="4358" max="4373" width="10" style="440"/>
    <col min="4374" max="4375" width="1.5703125" style="440" bestFit="1" customWidth="1"/>
    <col min="4376" max="4607" width="10" style="440"/>
    <col min="4608" max="4608" width="7.140625" style="440" customWidth="1"/>
    <col min="4609" max="4609" width="8.28515625" style="440" customWidth="1"/>
    <col min="4610" max="4610" width="35.28515625" style="440" customWidth="1"/>
    <col min="4611" max="4611" width="1.5703125" style="440" customWidth="1"/>
    <col min="4612" max="4612" width="40.42578125" style="440" customWidth="1"/>
    <col min="4613" max="4613" width="15" style="440" customWidth="1"/>
    <col min="4614" max="4629" width="10" style="440"/>
    <col min="4630" max="4631" width="1.5703125" style="440" bestFit="1" customWidth="1"/>
    <col min="4632" max="4863" width="10" style="440"/>
    <col min="4864" max="4864" width="7.140625" style="440" customWidth="1"/>
    <col min="4865" max="4865" width="8.28515625" style="440" customWidth="1"/>
    <col min="4866" max="4866" width="35.28515625" style="440" customWidth="1"/>
    <col min="4867" max="4867" width="1.5703125" style="440" customWidth="1"/>
    <col min="4868" max="4868" width="40.42578125" style="440" customWidth="1"/>
    <col min="4869" max="4869" width="15" style="440" customWidth="1"/>
    <col min="4870" max="4885" width="10" style="440"/>
    <col min="4886" max="4887" width="1.5703125" style="440" bestFit="1" customWidth="1"/>
    <col min="4888" max="5119" width="10" style="440"/>
    <col min="5120" max="5120" width="7.140625" style="440" customWidth="1"/>
    <col min="5121" max="5121" width="8.28515625" style="440" customWidth="1"/>
    <col min="5122" max="5122" width="35.28515625" style="440" customWidth="1"/>
    <col min="5123" max="5123" width="1.5703125" style="440" customWidth="1"/>
    <col min="5124" max="5124" width="40.42578125" style="440" customWidth="1"/>
    <col min="5125" max="5125" width="15" style="440" customWidth="1"/>
    <col min="5126" max="5141" width="10" style="440"/>
    <col min="5142" max="5143" width="1.5703125" style="440" bestFit="1" customWidth="1"/>
    <col min="5144" max="5375" width="10" style="440"/>
    <col min="5376" max="5376" width="7.140625" style="440" customWidth="1"/>
    <col min="5377" max="5377" width="8.28515625" style="440" customWidth="1"/>
    <col min="5378" max="5378" width="35.28515625" style="440" customWidth="1"/>
    <col min="5379" max="5379" width="1.5703125" style="440" customWidth="1"/>
    <col min="5380" max="5380" width="40.42578125" style="440" customWidth="1"/>
    <col min="5381" max="5381" width="15" style="440" customWidth="1"/>
    <col min="5382" max="5397" width="10" style="440"/>
    <col min="5398" max="5399" width="1.5703125" style="440" bestFit="1" customWidth="1"/>
    <col min="5400" max="5631" width="10" style="440"/>
    <col min="5632" max="5632" width="7.140625" style="440" customWidth="1"/>
    <col min="5633" max="5633" width="8.28515625" style="440" customWidth="1"/>
    <col min="5634" max="5634" width="35.28515625" style="440" customWidth="1"/>
    <col min="5635" max="5635" width="1.5703125" style="440" customWidth="1"/>
    <col min="5636" max="5636" width="40.42578125" style="440" customWidth="1"/>
    <col min="5637" max="5637" width="15" style="440" customWidth="1"/>
    <col min="5638" max="5653" width="10" style="440"/>
    <col min="5654" max="5655" width="1.5703125" style="440" bestFit="1" customWidth="1"/>
    <col min="5656" max="5887" width="10" style="440"/>
    <col min="5888" max="5888" width="7.140625" style="440" customWidth="1"/>
    <col min="5889" max="5889" width="8.28515625" style="440" customWidth="1"/>
    <col min="5890" max="5890" width="35.28515625" style="440" customWidth="1"/>
    <col min="5891" max="5891" width="1.5703125" style="440" customWidth="1"/>
    <col min="5892" max="5892" width="40.42578125" style="440" customWidth="1"/>
    <col min="5893" max="5893" width="15" style="440" customWidth="1"/>
    <col min="5894" max="5909" width="10" style="440"/>
    <col min="5910" max="5911" width="1.5703125" style="440" bestFit="1" customWidth="1"/>
    <col min="5912" max="6143" width="10" style="440"/>
    <col min="6144" max="6144" width="7.140625" style="440" customWidth="1"/>
    <col min="6145" max="6145" width="8.28515625" style="440" customWidth="1"/>
    <col min="6146" max="6146" width="35.28515625" style="440" customWidth="1"/>
    <col min="6147" max="6147" width="1.5703125" style="440" customWidth="1"/>
    <col min="6148" max="6148" width="40.42578125" style="440" customWidth="1"/>
    <col min="6149" max="6149" width="15" style="440" customWidth="1"/>
    <col min="6150" max="6165" width="10" style="440"/>
    <col min="6166" max="6167" width="1.5703125" style="440" bestFit="1" customWidth="1"/>
    <col min="6168" max="6399" width="10" style="440"/>
    <col min="6400" max="6400" width="7.140625" style="440" customWidth="1"/>
    <col min="6401" max="6401" width="8.28515625" style="440" customWidth="1"/>
    <col min="6402" max="6402" width="35.28515625" style="440" customWidth="1"/>
    <col min="6403" max="6403" width="1.5703125" style="440" customWidth="1"/>
    <col min="6404" max="6404" width="40.42578125" style="440" customWidth="1"/>
    <col min="6405" max="6405" width="15" style="440" customWidth="1"/>
    <col min="6406" max="6421" width="10" style="440"/>
    <col min="6422" max="6423" width="1.5703125" style="440" bestFit="1" customWidth="1"/>
    <col min="6424" max="6655" width="10" style="440"/>
    <col min="6656" max="6656" width="7.140625" style="440" customWidth="1"/>
    <col min="6657" max="6657" width="8.28515625" style="440" customWidth="1"/>
    <col min="6658" max="6658" width="35.28515625" style="440" customWidth="1"/>
    <col min="6659" max="6659" width="1.5703125" style="440" customWidth="1"/>
    <col min="6660" max="6660" width="40.42578125" style="440" customWidth="1"/>
    <col min="6661" max="6661" width="15" style="440" customWidth="1"/>
    <col min="6662" max="6677" width="10" style="440"/>
    <col min="6678" max="6679" width="1.5703125" style="440" bestFit="1" customWidth="1"/>
    <col min="6680" max="6911" width="10" style="440"/>
    <col min="6912" max="6912" width="7.140625" style="440" customWidth="1"/>
    <col min="6913" max="6913" width="8.28515625" style="440" customWidth="1"/>
    <col min="6914" max="6914" width="35.28515625" style="440" customWidth="1"/>
    <col min="6915" max="6915" width="1.5703125" style="440" customWidth="1"/>
    <col min="6916" max="6916" width="40.42578125" style="440" customWidth="1"/>
    <col min="6917" max="6917" width="15" style="440" customWidth="1"/>
    <col min="6918" max="6933" width="10" style="440"/>
    <col min="6934" max="6935" width="1.5703125" style="440" bestFit="1" customWidth="1"/>
    <col min="6936" max="7167" width="10" style="440"/>
    <col min="7168" max="7168" width="7.140625" style="440" customWidth="1"/>
    <col min="7169" max="7169" width="8.28515625" style="440" customWidth="1"/>
    <col min="7170" max="7170" width="35.28515625" style="440" customWidth="1"/>
    <col min="7171" max="7171" width="1.5703125" style="440" customWidth="1"/>
    <col min="7172" max="7172" width="40.42578125" style="440" customWidth="1"/>
    <col min="7173" max="7173" width="15" style="440" customWidth="1"/>
    <col min="7174" max="7189" width="10" style="440"/>
    <col min="7190" max="7191" width="1.5703125" style="440" bestFit="1" customWidth="1"/>
    <col min="7192" max="7423" width="10" style="440"/>
    <col min="7424" max="7424" width="7.140625" style="440" customWidth="1"/>
    <col min="7425" max="7425" width="8.28515625" style="440" customWidth="1"/>
    <col min="7426" max="7426" width="35.28515625" style="440" customWidth="1"/>
    <col min="7427" max="7427" width="1.5703125" style="440" customWidth="1"/>
    <col min="7428" max="7428" width="40.42578125" style="440" customWidth="1"/>
    <col min="7429" max="7429" width="15" style="440" customWidth="1"/>
    <col min="7430" max="7445" width="10" style="440"/>
    <col min="7446" max="7447" width="1.5703125" style="440" bestFit="1" customWidth="1"/>
    <col min="7448" max="7679" width="10" style="440"/>
    <col min="7680" max="7680" width="7.140625" style="440" customWidth="1"/>
    <col min="7681" max="7681" width="8.28515625" style="440" customWidth="1"/>
    <col min="7682" max="7682" width="35.28515625" style="440" customWidth="1"/>
    <col min="7683" max="7683" width="1.5703125" style="440" customWidth="1"/>
    <col min="7684" max="7684" width="40.42578125" style="440" customWidth="1"/>
    <col min="7685" max="7685" width="15" style="440" customWidth="1"/>
    <col min="7686" max="7701" width="10" style="440"/>
    <col min="7702" max="7703" width="1.5703125" style="440" bestFit="1" customWidth="1"/>
    <col min="7704" max="7935" width="10" style="440"/>
    <col min="7936" max="7936" width="7.140625" style="440" customWidth="1"/>
    <col min="7937" max="7937" width="8.28515625" style="440" customWidth="1"/>
    <col min="7938" max="7938" width="35.28515625" style="440" customWidth="1"/>
    <col min="7939" max="7939" width="1.5703125" style="440" customWidth="1"/>
    <col min="7940" max="7940" width="40.42578125" style="440" customWidth="1"/>
    <col min="7941" max="7941" width="15" style="440" customWidth="1"/>
    <col min="7942" max="7957" width="10" style="440"/>
    <col min="7958" max="7959" width="1.5703125" style="440" bestFit="1" customWidth="1"/>
    <col min="7960" max="8191" width="10" style="440"/>
    <col min="8192" max="8192" width="7.140625" style="440" customWidth="1"/>
    <col min="8193" max="8193" width="8.28515625" style="440" customWidth="1"/>
    <col min="8194" max="8194" width="35.28515625" style="440" customWidth="1"/>
    <col min="8195" max="8195" width="1.5703125" style="440" customWidth="1"/>
    <col min="8196" max="8196" width="40.42578125" style="440" customWidth="1"/>
    <col min="8197" max="8197" width="15" style="440" customWidth="1"/>
    <col min="8198" max="8213" width="10" style="440"/>
    <col min="8214" max="8215" width="1.5703125" style="440" bestFit="1" customWidth="1"/>
    <col min="8216" max="8447" width="10" style="440"/>
    <col min="8448" max="8448" width="7.140625" style="440" customWidth="1"/>
    <col min="8449" max="8449" width="8.28515625" style="440" customWidth="1"/>
    <col min="8450" max="8450" width="35.28515625" style="440" customWidth="1"/>
    <col min="8451" max="8451" width="1.5703125" style="440" customWidth="1"/>
    <col min="8452" max="8452" width="40.42578125" style="440" customWidth="1"/>
    <col min="8453" max="8453" width="15" style="440" customWidth="1"/>
    <col min="8454" max="8469" width="10" style="440"/>
    <col min="8470" max="8471" width="1.5703125" style="440" bestFit="1" customWidth="1"/>
    <col min="8472" max="8703" width="10" style="440"/>
    <col min="8704" max="8704" width="7.140625" style="440" customWidth="1"/>
    <col min="8705" max="8705" width="8.28515625" style="440" customWidth="1"/>
    <col min="8706" max="8706" width="35.28515625" style="440" customWidth="1"/>
    <col min="8707" max="8707" width="1.5703125" style="440" customWidth="1"/>
    <col min="8708" max="8708" width="40.42578125" style="440" customWidth="1"/>
    <col min="8709" max="8709" width="15" style="440" customWidth="1"/>
    <col min="8710" max="8725" width="10" style="440"/>
    <col min="8726" max="8727" width="1.5703125" style="440" bestFit="1" customWidth="1"/>
    <col min="8728" max="8959" width="10" style="440"/>
    <col min="8960" max="8960" width="7.140625" style="440" customWidth="1"/>
    <col min="8961" max="8961" width="8.28515625" style="440" customWidth="1"/>
    <col min="8962" max="8962" width="35.28515625" style="440" customWidth="1"/>
    <col min="8963" max="8963" width="1.5703125" style="440" customWidth="1"/>
    <col min="8964" max="8964" width="40.42578125" style="440" customWidth="1"/>
    <col min="8965" max="8965" width="15" style="440" customWidth="1"/>
    <col min="8966" max="8981" width="10" style="440"/>
    <col min="8982" max="8983" width="1.5703125" style="440" bestFit="1" customWidth="1"/>
    <col min="8984" max="9215" width="10" style="440"/>
    <col min="9216" max="9216" width="7.140625" style="440" customWidth="1"/>
    <col min="9217" max="9217" width="8.28515625" style="440" customWidth="1"/>
    <col min="9218" max="9218" width="35.28515625" style="440" customWidth="1"/>
    <col min="9219" max="9219" width="1.5703125" style="440" customWidth="1"/>
    <col min="9220" max="9220" width="40.42578125" style="440" customWidth="1"/>
    <col min="9221" max="9221" width="15" style="440" customWidth="1"/>
    <col min="9222" max="9237" width="10" style="440"/>
    <col min="9238" max="9239" width="1.5703125" style="440" bestFit="1" customWidth="1"/>
    <col min="9240" max="9471" width="10" style="440"/>
    <col min="9472" max="9472" width="7.140625" style="440" customWidth="1"/>
    <col min="9473" max="9473" width="8.28515625" style="440" customWidth="1"/>
    <col min="9474" max="9474" width="35.28515625" style="440" customWidth="1"/>
    <col min="9475" max="9475" width="1.5703125" style="440" customWidth="1"/>
    <col min="9476" max="9476" width="40.42578125" style="440" customWidth="1"/>
    <col min="9477" max="9477" width="15" style="440" customWidth="1"/>
    <col min="9478" max="9493" width="10" style="440"/>
    <col min="9494" max="9495" width="1.5703125" style="440" bestFit="1" customWidth="1"/>
    <col min="9496" max="9727" width="10" style="440"/>
    <col min="9728" max="9728" width="7.140625" style="440" customWidth="1"/>
    <col min="9729" max="9729" width="8.28515625" style="440" customWidth="1"/>
    <col min="9730" max="9730" width="35.28515625" style="440" customWidth="1"/>
    <col min="9731" max="9731" width="1.5703125" style="440" customWidth="1"/>
    <col min="9732" max="9732" width="40.42578125" style="440" customWidth="1"/>
    <col min="9733" max="9733" width="15" style="440" customWidth="1"/>
    <col min="9734" max="9749" width="10" style="440"/>
    <col min="9750" max="9751" width="1.5703125" style="440" bestFit="1" customWidth="1"/>
    <col min="9752" max="9983" width="10" style="440"/>
    <col min="9984" max="9984" width="7.140625" style="440" customWidth="1"/>
    <col min="9985" max="9985" width="8.28515625" style="440" customWidth="1"/>
    <col min="9986" max="9986" width="35.28515625" style="440" customWidth="1"/>
    <col min="9987" max="9987" width="1.5703125" style="440" customWidth="1"/>
    <col min="9988" max="9988" width="40.42578125" style="440" customWidth="1"/>
    <col min="9989" max="9989" width="15" style="440" customWidth="1"/>
    <col min="9990" max="10005" width="10" style="440"/>
    <col min="10006" max="10007" width="1.5703125" style="440" bestFit="1" customWidth="1"/>
    <col min="10008" max="10239" width="10" style="440"/>
    <col min="10240" max="10240" width="7.140625" style="440" customWidth="1"/>
    <col min="10241" max="10241" width="8.28515625" style="440" customWidth="1"/>
    <col min="10242" max="10242" width="35.28515625" style="440" customWidth="1"/>
    <col min="10243" max="10243" width="1.5703125" style="440" customWidth="1"/>
    <col min="10244" max="10244" width="40.42578125" style="440" customWidth="1"/>
    <col min="10245" max="10245" width="15" style="440" customWidth="1"/>
    <col min="10246" max="10261" width="10" style="440"/>
    <col min="10262" max="10263" width="1.5703125" style="440" bestFit="1" customWidth="1"/>
    <col min="10264" max="10495" width="10" style="440"/>
    <col min="10496" max="10496" width="7.140625" style="440" customWidth="1"/>
    <col min="10497" max="10497" width="8.28515625" style="440" customWidth="1"/>
    <col min="10498" max="10498" width="35.28515625" style="440" customWidth="1"/>
    <col min="10499" max="10499" width="1.5703125" style="440" customWidth="1"/>
    <col min="10500" max="10500" width="40.42578125" style="440" customWidth="1"/>
    <col min="10501" max="10501" width="15" style="440" customWidth="1"/>
    <col min="10502" max="10517" width="10" style="440"/>
    <col min="10518" max="10519" width="1.5703125" style="440" bestFit="1" customWidth="1"/>
    <col min="10520" max="10751" width="10" style="440"/>
    <col min="10752" max="10752" width="7.140625" style="440" customWidth="1"/>
    <col min="10753" max="10753" width="8.28515625" style="440" customWidth="1"/>
    <col min="10754" max="10754" width="35.28515625" style="440" customWidth="1"/>
    <col min="10755" max="10755" width="1.5703125" style="440" customWidth="1"/>
    <col min="10756" max="10756" width="40.42578125" style="440" customWidth="1"/>
    <col min="10757" max="10757" width="15" style="440" customWidth="1"/>
    <col min="10758" max="10773" width="10" style="440"/>
    <col min="10774" max="10775" width="1.5703125" style="440" bestFit="1" customWidth="1"/>
    <col min="10776" max="11007" width="10" style="440"/>
    <col min="11008" max="11008" width="7.140625" style="440" customWidth="1"/>
    <col min="11009" max="11009" width="8.28515625" style="440" customWidth="1"/>
    <col min="11010" max="11010" width="35.28515625" style="440" customWidth="1"/>
    <col min="11011" max="11011" width="1.5703125" style="440" customWidth="1"/>
    <col min="11012" max="11012" width="40.42578125" style="440" customWidth="1"/>
    <col min="11013" max="11013" width="15" style="440" customWidth="1"/>
    <col min="11014" max="11029" width="10" style="440"/>
    <col min="11030" max="11031" width="1.5703125" style="440" bestFit="1" customWidth="1"/>
    <col min="11032" max="11263" width="10" style="440"/>
    <col min="11264" max="11264" width="7.140625" style="440" customWidth="1"/>
    <col min="11265" max="11265" width="8.28515625" style="440" customWidth="1"/>
    <col min="11266" max="11266" width="35.28515625" style="440" customWidth="1"/>
    <col min="11267" max="11267" width="1.5703125" style="440" customWidth="1"/>
    <col min="11268" max="11268" width="40.42578125" style="440" customWidth="1"/>
    <col min="11269" max="11269" width="15" style="440" customWidth="1"/>
    <col min="11270" max="11285" width="10" style="440"/>
    <col min="11286" max="11287" width="1.5703125" style="440" bestFit="1" customWidth="1"/>
    <col min="11288" max="11519" width="10" style="440"/>
    <col min="11520" max="11520" width="7.140625" style="440" customWidth="1"/>
    <col min="11521" max="11521" width="8.28515625" style="440" customWidth="1"/>
    <col min="11522" max="11522" width="35.28515625" style="440" customWidth="1"/>
    <col min="11523" max="11523" width="1.5703125" style="440" customWidth="1"/>
    <col min="11524" max="11524" width="40.42578125" style="440" customWidth="1"/>
    <col min="11525" max="11525" width="15" style="440" customWidth="1"/>
    <col min="11526" max="11541" width="10" style="440"/>
    <col min="11542" max="11543" width="1.5703125" style="440" bestFit="1" customWidth="1"/>
    <col min="11544" max="11775" width="10" style="440"/>
    <col min="11776" max="11776" width="7.140625" style="440" customWidth="1"/>
    <col min="11777" max="11777" width="8.28515625" style="440" customWidth="1"/>
    <col min="11778" max="11778" width="35.28515625" style="440" customWidth="1"/>
    <col min="11779" max="11779" width="1.5703125" style="440" customWidth="1"/>
    <col min="11780" max="11780" width="40.42578125" style="440" customWidth="1"/>
    <col min="11781" max="11781" width="15" style="440" customWidth="1"/>
    <col min="11782" max="11797" width="10" style="440"/>
    <col min="11798" max="11799" width="1.5703125" style="440" bestFit="1" customWidth="1"/>
    <col min="11800" max="12031" width="10" style="440"/>
    <col min="12032" max="12032" width="7.140625" style="440" customWidth="1"/>
    <col min="12033" max="12033" width="8.28515625" style="440" customWidth="1"/>
    <col min="12034" max="12034" width="35.28515625" style="440" customWidth="1"/>
    <col min="12035" max="12035" width="1.5703125" style="440" customWidth="1"/>
    <col min="12036" max="12036" width="40.42578125" style="440" customWidth="1"/>
    <col min="12037" max="12037" width="15" style="440" customWidth="1"/>
    <col min="12038" max="12053" width="10" style="440"/>
    <col min="12054" max="12055" width="1.5703125" style="440" bestFit="1" customWidth="1"/>
    <col min="12056" max="12287" width="10" style="440"/>
    <col min="12288" max="12288" width="7.140625" style="440" customWidth="1"/>
    <col min="12289" max="12289" width="8.28515625" style="440" customWidth="1"/>
    <col min="12290" max="12290" width="35.28515625" style="440" customWidth="1"/>
    <col min="12291" max="12291" width="1.5703125" style="440" customWidth="1"/>
    <col min="12292" max="12292" width="40.42578125" style="440" customWidth="1"/>
    <col min="12293" max="12293" width="15" style="440" customWidth="1"/>
    <col min="12294" max="12309" width="10" style="440"/>
    <col min="12310" max="12311" width="1.5703125" style="440" bestFit="1" customWidth="1"/>
    <col min="12312" max="12543" width="10" style="440"/>
    <col min="12544" max="12544" width="7.140625" style="440" customWidth="1"/>
    <col min="12545" max="12545" width="8.28515625" style="440" customWidth="1"/>
    <col min="12546" max="12546" width="35.28515625" style="440" customWidth="1"/>
    <col min="12547" max="12547" width="1.5703125" style="440" customWidth="1"/>
    <col min="12548" max="12548" width="40.42578125" style="440" customWidth="1"/>
    <col min="12549" max="12549" width="15" style="440" customWidth="1"/>
    <col min="12550" max="12565" width="10" style="440"/>
    <col min="12566" max="12567" width="1.5703125" style="440" bestFit="1" customWidth="1"/>
    <col min="12568" max="12799" width="10" style="440"/>
    <col min="12800" max="12800" width="7.140625" style="440" customWidth="1"/>
    <col min="12801" max="12801" width="8.28515625" style="440" customWidth="1"/>
    <col min="12802" max="12802" width="35.28515625" style="440" customWidth="1"/>
    <col min="12803" max="12803" width="1.5703125" style="440" customWidth="1"/>
    <col min="12804" max="12804" width="40.42578125" style="440" customWidth="1"/>
    <col min="12805" max="12805" width="15" style="440" customWidth="1"/>
    <col min="12806" max="12821" width="10" style="440"/>
    <col min="12822" max="12823" width="1.5703125" style="440" bestFit="1" customWidth="1"/>
    <col min="12824" max="13055" width="10" style="440"/>
    <col min="13056" max="13056" width="7.140625" style="440" customWidth="1"/>
    <col min="13057" max="13057" width="8.28515625" style="440" customWidth="1"/>
    <col min="13058" max="13058" width="35.28515625" style="440" customWidth="1"/>
    <col min="13059" max="13059" width="1.5703125" style="440" customWidth="1"/>
    <col min="13060" max="13060" width="40.42578125" style="440" customWidth="1"/>
    <col min="13061" max="13061" width="15" style="440" customWidth="1"/>
    <col min="13062" max="13077" width="10" style="440"/>
    <col min="13078" max="13079" width="1.5703125" style="440" bestFit="1" customWidth="1"/>
    <col min="13080" max="13311" width="10" style="440"/>
    <col min="13312" max="13312" width="7.140625" style="440" customWidth="1"/>
    <col min="13313" max="13313" width="8.28515625" style="440" customWidth="1"/>
    <col min="13314" max="13314" width="35.28515625" style="440" customWidth="1"/>
    <col min="13315" max="13315" width="1.5703125" style="440" customWidth="1"/>
    <col min="13316" max="13316" width="40.42578125" style="440" customWidth="1"/>
    <col min="13317" max="13317" width="15" style="440" customWidth="1"/>
    <col min="13318" max="13333" width="10" style="440"/>
    <col min="13334" max="13335" width="1.5703125" style="440" bestFit="1" customWidth="1"/>
    <col min="13336" max="13567" width="10" style="440"/>
    <col min="13568" max="13568" width="7.140625" style="440" customWidth="1"/>
    <col min="13569" max="13569" width="8.28515625" style="440" customWidth="1"/>
    <col min="13570" max="13570" width="35.28515625" style="440" customWidth="1"/>
    <col min="13571" max="13571" width="1.5703125" style="440" customWidth="1"/>
    <col min="13572" max="13572" width="40.42578125" style="440" customWidth="1"/>
    <col min="13573" max="13573" width="15" style="440" customWidth="1"/>
    <col min="13574" max="13589" width="10" style="440"/>
    <col min="13590" max="13591" width="1.5703125" style="440" bestFit="1" customWidth="1"/>
    <col min="13592" max="13823" width="10" style="440"/>
    <col min="13824" max="13824" width="7.140625" style="440" customWidth="1"/>
    <col min="13825" max="13825" width="8.28515625" style="440" customWidth="1"/>
    <col min="13826" max="13826" width="35.28515625" style="440" customWidth="1"/>
    <col min="13827" max="13827" width="1.5703125" style="440" customWidth="1"/>
    <col min="13828" max="13828" width="40.42578125" style="440" customWidth="1"/>
    <col min="13829" max="13829" width="15" style="440" customWidth="1"/>
    <col min="13830" max="13845" width="10" style="440"/>
    <col min="13846" max="13847" width="1.5703125" style="440" bestFit="1" customWidth="1"/>
    <col min="13848" max="14079" width="10" style="440"/>
    <col min="14080" max="14080" width="7.140625" style="440" customWidth="1"/>
    <col min="14081" max="14081" width="8.28515625" style="440" customWidth="1"/>
    <col min="14082" max="14082" width="35.28515625" style="440" customWidth="1"/>
    <col min="14083" max="14083" width="1.5703125" style="440" customWidth="1"/>
    <col min="14084" max="14084" width="40.42578125" style="440" customWidth="1"/>
    <col min="14085" max="14085" width="15" style="440" customWidth="1"/>
    <col min="14086" max="14101" width="10" style="440"/>
    <col min="14102" max="14103" width="1.5703125" style="440" bestFit="1" customWidth="1"/>
    <col min="14104" max="14335" width="10" style="440"/>
    <col min="14336" max="14336" width="7.140625" style="440" customWidth="1"/>
    <col min="14337" max="14337" width="8.28515625" style="440" customWidth="1"/>
    <col min="14338" max="14338" width="35.28515625" style="440" customWidth="1"/>
    <col min="14339" max="14339" width="1.5703125" style="440" customWidth="1"/>
    <col min="14340" max="14340" width="40.42578125" style="440" customWidth="1"/>
    <col min="14341" max="14341" width="15" style="440" customWidth="1"/>
    <col min="14342" max="14357" width="10" style="440"/>
    <col min="14358" max="14359" width="1.5703125" style="440" bestFit="1" customWidth="1"/>
    <col min="14360" max="14591" width="10" style="440"/>
    <col min="14592" max="14592" width="7.140625" style="440" customWidth="1"/>
    <col min="14593" max="14593" width="8.28515625" style="440" customWidth="1"/>
    <col min="14594" max="14594" width="35.28515625" style="440" customWidth="1"/>
    <col min="14595" max="14595" width="1.5703125" style="440" customWidth="1"/>
    <col min="14596" max="14596" width="40.42578125" style="440" customWidth="1"/>
    <col min="14597" max="14597" width="15" style="440" customWidth="1"/>
    <col min="14598" max="14613" width="10" style="440"/>
    <col min="14614" max="14615" width="1.5703125" style="440" bestFit="1" customWidth="1"/>
    <col min="14616" max="14847" width="10" style="440"/>
    <col min="14848" max="14848" width="7.140625" style="440" customWidth="1"/>
    <col min="14849" max="14849" width="8.28515625" style="440" customWidth="1"/>
    <col min="14850" max="14850" width="35.28515625" style="440" customWidth="1"/>
    <col min="14851" max="14851" width="1.5703125" style="440" customWidth="1"/>
    <col min="14852" max="14852" width="40.42578125" style="440" customWidth="1"/>
    <col min="14853" max="14853" width="15" style="440" customWidth="1"/>
    <col min="14854" max="14869" width="10" style="440"/>
    <col min="14870" max="14871" width="1.5703125" style="440" bestFit="1" customWidth="1"/>
    <col min="14872" max="15103" width="10" style="440"/>
    <col min="15104" max="15104" width="7.140625" style="440" customWidth="1"/>
    <col min="15105" max="15105" width="8.28515625" style="440" customWidth="1"/>
    <col min="15106" max="15106" width="35.28515625" style="440" customWidth="1"/>
    <col min="15107" max="15107" width="1.5703125" style="440" customWidth="1"/>
    <col min="15108" max="15108" width="40.42578125" style="440" customWidth="1"/>
    <col min="15109" max="15109" width="15" style="440" customWidth="1"/>
    <col min="15110" max="15125" width="10" style="440"/>
    <col min="15126" max="15127" width="1.5703125" style="440" bestFit="1" customWidth="1"/>
    <col min="15128" max="15359" width="10" style="440"/>
    <col min="15360" max="15360" width="7.140625" style="440" customWidth="1"/>
    <col min="15361" max="15361" width="8.28515625" style="440" customWidth="1"/>
    <col min="15362" max="15362" width="35.28515625" style="440" customWidth="1"/>
    <col min="15363" max="15363" width="1.5703125" style="440" customWidth="1"/>
    <col min="15364" max="15364" width="40.42578125" style="440" customWidth="1"/>
    <col min="15365" max="15365" width="15" style="440" customWidth="1"/>
    <col min="15366" max="15381" width="10" style="440"/>
    <col min="15382" max="15383" width="1.5703125" style="440" bestFit="1" customWidth="1"/>
    <col min="15384" max="15615" width="10" style="440"/>
    <col min="15616" max="15616" width="7.140625" style="440" customWidth="1"/>
    <col min="15617" max="15617" width="8.28515625" style="440" customWidth="1"/>
    <col min="15618" max="15618" width="35.28515625" style="440" customWidth="1"/>
    <col min="15619" max="15619" width="1.5703125" style="440" customWidth="1"/>
    <col min="15620" max="15620" width="40.42578125" style="440" customWidth="1"/>
    <col min="15621" max="15621" width="15" style="440" customWidth="1"/>
    <col min="15622" max="15637" width="10" style="440"/>
    <col min="15638" max="15639" width="1.5703125" style="440" bestFit="1" customWidth="1"/>
    <col min="15640" max="15871" width="10" style="440"/>
    <col min="15872" max="15872" width="7.140625" style="440" customWidth="1"/>
    <col min="15873" max="15873" width="8.28515625" style="440" customWidth="1"/>
    <col min="15874" max="15874" width="35.28515625" style="440" customWidth="1"/>
    <col min="15875" max="15875" width="1.5703125" style="440" customWidth="1"/>
    <col min="15876" max="15876" width="40.42578125" style="440" customWidth="1"/>
    <col min="15877" max="15877" width="15" style="440" customWidth="1"/>
    <col min="15878" max="15893" width="10" style="440"/>
    <col min="15894" max="15895" width="1.5703125" style="440" bestFit="1" customWidth="1"/>
    <col min="15896" max="16127" width="10" style="440"/>
    <col min="16128" max="16128" width="7.140625" style="440" customWidth="1"/>
    <col min="16129" max="16129" width="8.28515625" style="440" customWidth="1"/>
    <col min="16130" max="16130" width="35.28515625" style="440" customWidth="1"/>
    <col min="16131" max="16131" width="1.5703125" style="440" customWidth="1"/>
    <col min="16132" max="16132" width="40.42578125" style="440" customWidth="1"/>
    <col min="16133" max="16133" width="15" style="440" customWidth="1"/>
    <col min="16134" max="16149" width="10" style="440"/>
    <col min="16150" max="16151" width="1.5703125" style="440" bestFit="1" customWidth="1"/>
    <col min="16152" max="16384" width="10" style="440"/>
  </cols>
  <sheetData>
    <row r="1" spans="1:11" s="620" customFormat="1" ht="36" customHeight="1">
      <c r="A1" s="1914" t="s">
        <v>762</v>
      </c>
      <c r="B1" s="1914"/>
      <c r="C1" s="1914"/>
      <c r="D1" s="1914"/>
    </row>
    <row r="2" spans="1:11" s="620" customFormat="1" ht="36" customHeight="1">
      <c r="A2" s="1915" t="s">
        <v>763</v>
      </c>
      <c r="B2" s="1915"/>
      <c r="C2" s="1915"/>
      <c r="D2" s="1915"/>
    </row>
    <row r="3" spans="1:11" s="552" customFormat="1" ht="51" customHeight="1">
      <c r="A3" s="553" t="s">
        <v>737</v>
      </c>
      <c r="B3" s="553" t="s">
        <v>740</v>
      </c>
      <c r="C3" s="1410" t="s">
        <v>738</v>
      </c>
      <c r="D3" s="1410" t="s">
        <v>739</v>
      </c>
    </row>
    <row r="4" spans="1:11" s="621" customFormat="1" ht="27" customHeight="1">
      <c r="A4" s="623">
        <v>1</v>
      </c>
      <c r="B4" s="624" t="s">
        <v>771</v>
      </c>
      <c r="C4" s="625" t="s">
        <v>767</v>
      </c>
      <c r="D4" s="624" t="s">
        <v>766</v>
      </c>
    </row>
    <row r="5" spans="1:11" s="621" customFormat="1" ht="27" customHeight="1">
      <c r="A5" s="626">
        <v>2</v>
      </c>
      <c r="B5" s="627" t="s">
        <v>169</v>
      </c>
      <c r="C5" s="628" t="s">
        <v>778</v>
      </c>
      <c r="D5" s="629" t="s">
        <v>755</v>
      </c>
    </row>
    <row r="6" spans="1:11" s="621" customFormat="1" ht="27" customHeight="1">
      <c r="A6" s="626">
        <v>3</v>
      </c>
      <c r="B6" s="627" t="s">
        <v>282</v>
      </c>
      <c r="C6" s="630" t="s">
        <v>632</v>
      </c>
      <c r="D6" s="629" t="s">
        <v>756</v>
      </c>
    </row>
    <row r="7" spans="1:11" s="621" customFormat="1" ht="27" customHeight="1">
      <c r="A7" s="626">
        <v>4</v>
      </c>
      <c r="B7" s="627" t="s">
        <v>171</v>
      </c>
      <c r="C7" s="628" t="s">
        <v>633</v>
      </c>
      <c r="D7" s="629" t="s">
        <v>757</v>
      </c>
    </row>
    <row r="8" spans="1:11" s="621" customFormat="1" ht="27" customHeight="1">
      <c r="A8" s="626">
        <v>5</v>
      </c>
      <c r="B8" s="627" t="s">
        <v>172</v>
      </c>
      <c r="C8" s="628" t="s">
        <v>634</v>
      </c>
      <c r="D8" s="629" t="s">
        <v>758</v>
      </c>
    </row>
    <row r="9" spans="1:11" s="621" customFormat="1" ht="27" customHeight="1">
      <c r="A9" s="626">
        <v>6</v>
      </c>
      <c r="B9" s="627" t="s">
        <v>173</v>
      </c>
      <c r="C9" s="630" t="s">
        <v>635</v>
      </c>
      <c r="D9" s="629" t="s">
        <v>759</v>
      </c>
    </row>
    <row r="10" spans="1:11" s="621" customFormat="1" ht="27" customHeight="1">
      <c r="A10" s="626">
        <v>7</v>
      </c>
      <c r="B10" s="627" t="s">
        <v>174</v>
      </c>
      <c r="C10" s="630" t="s">
        <v>636</v>
      </c>
      <c r="D10" s="629" t="s">
        <v>760</v>
      </c>
    </row>
    <row r="11" spans="1:11" s="621" customFormat="1" ht="27" customHeight="1">
      <c r="A11" s="626">
        <v>8</v>
      </c>
      <c r="B11" s="631" t="s">
        <v>175</v>
      </c>
      <c r="C11" s="632" t="s">
        <v>637</v>
      </c>
      <c r="D11" s="631" t="s">
        <v>761</v>
      </c>
    </row>
    <row r="12" spans="1:11" s="621" customFormat="1" ht="27" customHeight="1">
      <c r="A12" s="626">
        <v>9</v>
      </c>
      <c r="B12" s="629" t="s">
        <v>176</v>
      </c>
      <c r="C12" s="630" t="s">
        <v>638</v>
      </c>
      <c r="D12" s="629" t="s">
        <v>745</v>
      </c>
    </row>
    <row r="13" spans="1:11" s="621" customFormat="1" ht="27" customHeight="1">
      <c r="A13" s="626">
        <v>10</v>
      </c>
      <c r="B13" s="629" t="s">
        <v>177</v>
      </c>
      <c r="C13" s="630" t="s">
        <v>639</v>
      </c>
      <c r="D13" s="629" t="s">
        <v>746</v>
      </c>
    </row>
    <row r="14" spans="1:11" s="621" customFormat="1" ht="27" customHeight="1">
      <c r="A14" s="626">
        <v>11</v>
      </c>
      <c r="B14" s="627" t="s">
        <v>178</v>
      </c>
      <c r="C14" s="633" t="s">
        <v>640</v>
      </c>
      <c r="D14" s="631" t="s">
        <v>747</v>
      </c>
    </row>
    <row r="15" spans="1:11" s="621" customFormat="1" ht="27" customHeight="1">
      <c r="A15" s="626">
        <v>12</v>
      </c>
      <c r="B15" s="629" t="s">
        <v>179</v>
      </c>
      <c r="C15" s="630" t="s">
        <v>641</v>
      </c>
      <c r="D15" s="629" t="s">
        <v>748</v>
      </c>
      <c r="G15" s="622"/>
      <c r="K15" s="442"/>
    </row>
    <row r="16" spans="1:11" s="621" customFormat="1" ht="27" customHeight="1">
      <c r="A16" s="626">
        <v>13</v>
      </c>
      <c r="B16" s="629" t="s">
        <v>180</v>
      </c>
      <c r="C16" s="630" t="s">
        <v>642</v>
      </c>
      <c r="D16" s="629" t="s">
        <v>749</v>
      </c>
    </row>
    <row r="17" spans="1:5" s="621" customFormat="1" ht="27" customHeight="1">
      <c r="A17" s="626">
        <v>14</v>
      </c>
      <c r="B17" s="634" t="s">
        <v>181</v>
      </c>
      <c r="C17" s="632" t="s">
        <v>643</v>
      </c>
      <c r="D17" s="635" t="s">
        <v>750</v>
      </c>
    </row>
    <row r="18" spans="1:5" s="621" customFormat="1" ht="27" customHeight="1">
      <c r="A18" s="626">
        <v>15</v>
      </c>
      <c r="B18" s="629" t="s">
        <v>182</v>
      </c>
      <c r="C18" s="630" t="s">
        <v>644</v>
      </c>
      <c r="D18" s="629" t="s">
        <v>744</v>
      </c>
    </row>
    <row r="19" spans="1:5" s="621" customFormat="1" ht="27" customHeight="1">
      <c r="A19" s="626">
        <v>16</v>
      </c>
      <c r="B19" s="629" t="s">
        <v>183</v>
      </c>
      <c r="C19" s="630" t="s">
        <v>645</v>
      </c>
      <c r="D19" s="629" t="s">
        <v>751</v>
      </c>
    </row>
    <row r="20" spans="1:5" s="621" customFormat="1" ht="27" customHeight="1">
      <c r="A20" s="626">
        <v>17</v>
      </c>
      <c r="B20" s="629" t="s">
        <v>184</v>
      </c>
      <c r="C20" s="630" t="s">
        <v>646</v>
      </c>
      <c r="D20" s="629" t="s">
        <v>752</v>
      </c>
    </row>
    <row r="21" spans="1:5" s="621" customFormat="1" ht="27" customHeight="1">
      <c r="A21" s="626">
        <v>18</v>
      </c>
      <c r="B21" s="627" t="s">
        <v>768</v>
      </c>
      <c r="C21" s="630" t="s">
        <v>770</v>
      </c>
      <c r="D21" s="629" t="s">
        <v>769</v>
      </c>
    </row>
    <row r="22" spans="1:5" s="621" customFormat="1" ht="27" customHeight="1">
      <c r="A22" s="626">
        <v>19</v>
      </c>
      <c r="B22" s="629" t="s">
        <v>338</v>
      </c>
      <c r="C22" s="630" t="s">
        <v>647</v>
      </c>
      <c r="D22" s="629" t="s">
        <v>753</v>
      </c>
    </row>
    <row r="23" spans="1:5" s="621" customFormat="1" ht="27" customHeight="1">
      <c r="A23" s="626">
        <v>20</v>
      </c>
      <c r="B23" s="629" t="s">
        <v>186</v>
      </c>
      <c r="C23" s="630" t="s">
        <v>648</v>
      </c>
      <c r="D23" s="629" t="s">
        <v>754</v>
      </c>
    </row>
    <row r="24" spans="1:5" s="621" customFormat="1" ht="27" customHeight="1">
      <c r="A24" s="626">
        <v>21</v>
      </c>
      <c r="B24" s="627" t="s">
        <v>187</v>
      </c>
      <c r="C24" s="636" t="s">
        <v>649</v>
      </c>
      <c r="D24" s="629" t="s">
        <v>741</v>
      </c>
    </row>
    <row r="25" spans="1:5" s="621" customFormat="1" ht="27" customHeight="1">
      <c r="A25" s="626">
        <v>22</v>
      </c>
      <c r="B25" s="629" t="s">
        <v>188</v>
      </c>
      <c r="C25" s="630" t="s">
        <v>650</v>
      </c>
      <c r="D25" s="629" t="s">
        <v>742</v>
      </c>
    </row>
    <row r="26" spans="1:5" s="621" customFormat="1" ht="27" customHeight="1">
      <c r="A26" s="637">
        <v>23</v>
      </c>
      <c r="B26" s="638" t="s">
        <v>193</v>
      </c>
      <c r="C26" s="639" t="s">
        <v>651</v>
      </c>
      <c r="D26" s="638" t="s">
        <v>743</v>
      </c>
    </row>
    <row r="27" spans="1:5" s="620" customFormat="1" ht="15" customHeight="1"/>
    <row r="28" spans="1:5" s="640" customFormat="1" ht="26.25" customHeight="1">
      <c r="A28" s="1913" t="s">
        <v>652</v>
      </c>
      <c r="B28" s="1913"/>
      <c r="C28" s="1913"/>
      <c r="D28" s="1913"/>
    </row>
    <row r="29" spans="1:5" s="640" customFormat="1" ht="26.25" customHeight="1">
      <c r="A29" s="1913" t="s">
        <v>653</v>
      </c>
      <c r="B29" s="1913"/>
      <c r="C29" s="1913"/>
      <c r="D29" s="1913"/>
      <c r="E29" s="641"/>
    </row>
    <row r="30" spans="1:5">
      <c r="D30" s="441"/>
    </row>
    <row r="57" spans="22:23">
      <c r="V57" s="440">
        <v>0</v>
      </c>
      <c r="W57" s="440">
        <v>0</v>
      </c>
    </row>
  </sheetData>
  <mergeCells count="4">
    <mergeCell ref="A28:D28"/>
    <mergeCell ref="A29:D29"/>
    <mergeCell ref="A1:D1"/>
    <mergeCell ref="A2:D2"/>
  </mergeCells>
  <printOptions horizontalCentered="1"/>
  <pageMargins left="0.7" right="0.7" top="0.7" bottom="0.7" header="0.3" footer="0.3"/>
  <pageSetup paperSize="9" scale="85" orientation="portrait" r:id="rId1"/>
  <headerFooter alignWithMargins="0">
    <oddFooter>&amp;C&amp;14 55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00"/>
    <pageSetUpPr fitToPage="1"/>
  </sheetPr>
  <dimension ref="A1:G43"/>
  <sheetViews>
    <sheetView showGridLines="0" topLeftCell="A13" zoomScaleSheetLayoutView="80" workbookViewId="0">
      <selection sqref="A1:D1"/>
    </sheetView>
  </sheetViews>
  <sheetFormatPr defaultColWidth="9" defaultRowHeight="18.75"/>
  <cols>
    <col min="1" max="1" width="66.42578125" style="356" customWidth="1"/>
    <col min="2" max="2" width="14.42578125" style="357" hidden="1" customWidth="1"/>
    <col min="3" max="3" width="22.85546875" style="355" customWidth="1"/>
    <col min="4" max="4" width="13.85546875" style="355" customWidth="1"/>
    <col min="5" max="5" width="9" style="355"/>
    <col min="6" max="16384" width="9" style="325"/>
  </cols>
  <sheetData>
    <row r="1" spans="1:7" s="321" customFormat="1" ht="23.25">
      <c r="A1" s="1919" t="s">
        <v>595</v>
      </c>
      <c r="B1" s="1919"/>
      <c r="C1" s="1919"/>
      <c r="D1" s="320"/>
      <c r="E1" s="320"/>
    </row>
    <row r="2" spans="1:7" s="321" customFormat="1" ht="23.25">
      <c r="A2" s="1918" t="s">
        <v>596</v>
      </c>
      <c r="B2" s="1918"/>
      <c r="C2" s="1918"/>
      <c r="D2" s="323" t="s">
        <v>168</v>
      </c>
      <c r="E2" s="322"/>
    </row>
    <row r="3" spans="1:7" ht="56.25">
      <c r="A3" s="1920" t="s">
        <v>594</v>
      </c>
      <c r="B3" s="1920"/>
      <c r="C3" s="1920"/>
      <c r="D3" s="282" t="s">
        <v>194</v>
      </c>
      <c r="E3" s="324"/>
    </row>
    <row r="4" spans="1:7" s="326" customFormat="1" ht="60" customHeight="1">
      <c r="A4" s="1916" t="s">
        <v>0</v>
      </c>
      <c r="B4" s="1917"/>
      <c r="C4" s="380" t="s">
        <v>190</v>
      </c>
      <c r="D4" s="380" t="s">
        <v>192</v>
      </c>
    </row>
    <row r="5" spans="1:7" s="331" customFormat="1">
      <c r="A5" s="327" t="s">
        <v>68</v>
      </c>
      <c r="B5" s="328"/>
      <c r="C5" s="329"/>
      <c r="D5" s="330"/>
    </row>
    <row r="6" spans="1:7" s="331" customFormat="1">
      <c r="A6" s="332" t="s">
        <v>69</v>
      </c>
      <c r="B6" s="328"/>
      <c r="C6" s="333">
        <f>SUM(C7:C9)</f>
        <v>4225830.4256502204</v>
      </c>
      <c r="D6" s="333">
        <f>(C6/$C$39)*100</f>
        <v>86.811687221816456</v>
      </c>
    </row>
    <row r="7" spans="1:7" s="326" customFormat="1">
      <c r="A7" s="334" t="s">
        <v>70</v>
      </c>
      <c r="B7" s="335"/>
      <c r="C7" s="330">
        <f>SUM('T14 Assets'!AB8:AB15)</f>
        <v>3841550.6467783106</v>
      </c>
      <c r="D7" s="336">
        <v>0</v>
      </c>
    </row>
    <row r="8" spans="1:7" s="337" customFormat="1">
      <c r="A8" s="334" t="s">
        <v>80</v>
      </c>
      <c r="B8" s="335"/>
      <c r="C8" s="330">
        <f>SUM('T14 Assets'!AB17:AB21)</f>
        <v>230571.92619301862</v>
      </c>
      <c r="D8" s="336">
        <v>0</v>
      </c>
      <c r="F8" s="326"/>
      <c r="G8" s="326"/>
    </row>
    <row r="9" spans="1:7" s="337" customFormat="1">
      <c r="A9" s="338" t="s">
        <v>87</v>
      </c>
      <c r="C9" s="330">
        <f>SUM('T14 Assets'!AB23:AB25)</f>
        <v>153707.8526788911</v>
      </c>
      <c r="D9" s="336">
        <v>0</v>
      </c>
      <c r="F9" s="326"/>
      <c r="G9" s="326"/>
    </row>
    <row r="10" spans="1:7" s="337" customFormat="1">
      <c r="A10" s="332" t="s">
        <v>94</v>
      </c>
      <c r="C10" s="333">
        <f>SUM(C11:C17)</f>
        <v>229774.16011807078</v>
      </c>
      <c r="D10" s="333">
        <f>(C10/$C$39)*100</f>
        <v>4.7202751910605389</v>
      </c>
      <c r="F10" s="326"/>
      <c r="G10" s="326"/>
    </row>
    <row r="11" spans="1:7" s="337" customFormat="1">
      <c r="A11" s="332" t="s">
        <v>95</v>
      </c>
      <c r="B11" s="335" t="s">
        <v>96</v>
      </c>
      <c r="C11" s="330">
        <f>'T14 Assets'!AB27</f>
        <v>0</v>
      </c>
      <c r="D11" s="336">
        <v>0</v>
      </c>
      <c r="F11" s="326"/>
      <c r="G11" s="326"/>
    </row>
    <row r="12" spans="1:7" s="337" customFormat="1">
      <c r="A12" s="339" t="s">
        <v>97</v>
      </c>
      <c r="B12" s="335"/>
      <c r="C12" s="330">
        <f>'T14 Assets'!AB28</f>
        <v>202510.4502313713</v>
      </c>
      <c r="D12" s="336">
        <v>0</v>
      </c>
      <c r="F12" s="326"/>
      <c r="G12" s="326"/>
    </row>
    <row r="13" spans="1:7" s="337" customFormat="1">
      <c r="A13" s="332" t="s">
        <v>98</v>
      </c>
      <c r="C13" s="330">
        <f>'T14 Assets'!AB30+'T14 Assets'!AB31</f>
        <v>19014.109737246486</v>
      </c>
      <c r="D13" s="336">
        <v>0</v>
      </c>
      <c r="F13" s="326"/>
      <c r="G13" s="326"/>
    </row>
    <row r="14" spans="1:7" s="337" customFormat="1">
      <c r="A14" s="332" t="s">
        <v>102</v>
      </c>
      <c r="B14" s="340" t="s">
        <v>103</v>
      </c>
      <c r="C14" s="330">
        <f>'T14 Assets'!AB32</f>
        <v>8238.852386640001</v>
      </c>
      <c r="D14" s="336">
        <v>0</v>
      </c>
      <c r="F14" s="326"/>
      <c r="G14" s="326"/>
    </row>
    <row r="15" spans="1:7" s="337" customFormat="1">
      <c r="A15" s="332" t="s">
        <v>104</v>
      </c>
      <c r="B15" s="340" t="s">
        <v>105</v>
      </c>
      <c r="C15" s="330">
        <f>'T14 Assets'!AB33</f>
        <v>0</v>
      </c>
      <c r="D15" s="336">
        <v>0</v>
      </c>
      <c r="F15" s="326"/>
      <c r="G15" s="326"/>
    </row>
    <row r="16" spans="1:7" s="337" customFormat="1">
      <c r="A16" s="332" t="s">
        <v>106</v>
      </c>
      <c r="B16" s="335" t="s">
        <v>107</v>
      </c>
      <c r="C16" s="330">
        <f>'T14 Assets'!AB34</f>
        <v>10.747762812978516</v>
      </c>
      <c r="D16" s="336">
        <v>0</v>
      </c>
      <c r="F16" s="326"/>
      <c r="G16" s="326"/>
    </row>
    <row r="17" spans="1:7" s="337" customFormat="1">
      <c r="A17" s="332" t="s">
        <v>108</v>
      </c>
      <c r="B17" s="335" t="s">
        <v>109</v>
      </c>
      <c r="C17" s="330">
        <f>'T14 Assets'!AB35</f>
        <v>0</v>
      </c>
      <c r="D17" s="336">
        <v>0</v>
      </c>
      <c r="F17" s="326"/>
      <c r="G17" s="326"/>
    </row>
    <row r="18" spans="1:7" s="337" customFormat="1">
      <c r="A18" s="332" t="s">
        <v>110</v>
      </c>
      <c r="B18" s="335" t="s">
        <v>111</v>
      </c>
      <c r="C18" s="333">
        <f>'T14 Assets'!AB36</f>
        <v>0</v>
      </c>
      <c r="D18" s="333">
        <f t="shared" ref="D18:D20" si="0">(C18/$C$39)*100</f>
        <v>0</v>
      </c>
      <c r="F18" s="326"/>
      <c r="G18" s="326"/>
    </row>
    <row r="19" spans="1:7" s="337" customFormat="1">
      <c r="A19" s="334" t="s">
        <v>112</v>
      </c>
      <c r="B19" s="341" t="s">
        <v>113</v>
      </c>
      <c r="C19" s="333">
        <f>'T14 Assets'!AB37</f>
        <v>67971.689335290168</v>
      </c>
      <c r="D19" s="333">
        <f t="shared" si="0"/>
        <v>1.3963496970197882</v>
      </c>
      <c r="F19" s="326"/>
      <c r="G19" s="326"/>
    </row>
    <row r="20" spans="1:7" s="337" customFormat="1">
      <c r="A20" s="332" t="s">
        <v>114</v>
      </c>
      <c r="B20" s="341"/>
      <c r="C20" s="333">
        <f>SUM(C21:C22)</f>
        <v>37257.238834150288</v>
      </c>
      <c r="D20" s="333">
        <f t="shared" si="0"/>
        <v>0.7653794493945183</v>
      </c>
      <c r="F20" s="326"/>
      <c r="G20" s="326"/>
    </row>
    <row r="21" spans="1:7" s="337" customFormat="1">
      <c r="A21" s="332" t="s">
        <v>115</v>
      </c>
      <c r="B21" s="342" t="s">
        <v>116</v>
      </c>
      <c r="C21" s="330">
        <f>'T14 Assets'!AB39</f>
        <v>32290.062612488906</v>
      </c>
      <c r="D21" s="336">
        <v>0</v>
      </c>
      <c r="F21" s="326"/>
      <c r="G21" s="326"/>
    </row>
    <row r="22" spans="1:7" s="337" customFormat="1">
      <c r="A22" s="332" t="s">
        <v>117</v>
      </c>
      <c r="B22" s="342" t="s">
        <v>118</v>
      </c>
      <c r="C22" s="330">
        <f>'T14 Assets'!AB40</f>
        <v>4967.1762216613834</v>
      </c>
      <c r="D22" s="336">
        <v>0</v>
      </c>
      <c r="F22" s="326"/>
      <c r="G22" s="326"/>
    </row>
    <row r="23" spans="1:7" s="337" customFormat="1">
      <c r="A23" s="332" t="s">
        <v>119</v>
      </c>
      <c r="B23" s="342"/>
      <c r="C23" s="333">
        <f>SUM(C24:C25)</f>
        <v>25116.90005555479</v>
      </c>
      <c r="D23" s="333">
        <f t="shared" ref="D23" si="1">(C23/$C$39)*100</f>
        <v>0.51597916905739227</v>
      </c>
      <c r="F23" s="326"/>
      <c r="G23" s="326"/>
    </row>
    <row r="24" spans="1:7" s="337" customFormat="1">
      <c r="A24" s="332" t="s">
        <v>120</v>
      </c>
      <c r="B24" s="342" t="s">
        <v>121</v>
      </c>
      <c r="C24" s="330">
        <f>'T14 Assets'!AB42</f>
        <v>2239.6169975499215</v>
      </c>
      <c r="D24" s="336">
        <v>0</v>
      </c>
      <c r="F24" s="326"/>
      <c r="G24" s="326"/>
    </row>
    <row r="25" spans="1:7" s="337" customFormat="1">
      <c r="A25" s="334" t="s">
        <v>122</v>
      </c>
      <c r="B25" s="343" t="s">
        <v>123</v>
      </c>
      <c r="C25" s="330">
        <f>'T14 Assets'!AB43</f>
        <v>22877.283058004869</v>
      </c>
      <c r="D25" s="336">
        <v>0</v>
      </c>
      <c r="F25" s="326"/>
      <c r="G25" s="326"/>
    </row>
    <row r="26" spans="1:7" s="337" customFormat="1">
      <c r="A26" s="332" t="s">
        <v>124</v>
      </c>
      <c r="C26" s="333">
        <f>SUM(C27:C30)</f>
        <v>9671.2841944865359</v>
      </c>
      <c r="D26" s="333">
        <f t="shared" ref="D26" si="2">(C26/$C$39)*100</f>
        <v>0.19867822746244668</v>
      </c>
      <c r="F26" s="326"/>
      <c r="G26" s="326"/>
    </row>
    <row r="27" spans="1:7" s="337" customFormat="1">
      <c r="A27" s="332" t="s">
        <v>125</v>
      </c>
      <c r="B27" s="342" t="s">
        <v>20</v>
      </c>
      <c r="C27" s="330">
        <f>'T14 Assets'!AB45</f>
        <v>98.623966469999999</v>
      </c>
      <c r="D27" s="336">
        <v>0</v>
      </c>
      <c r="F27" s="326"/>
      <c r="G27" s="326"/>
    </row>
    <row r="28" spans="1:7" s="326" customFormat="1">
      <c r="A28" s="332" t="s">
        <v>126</v>
      </c>
      <c r="B28" s="342" t="s">
        <v>22</v>
      </c>
      <c r="C28" s="330">
        <f>'T14 Assets'!AB46</f>
        <v>4443.4977717238517</v>
      </c>
      <c r="D28" s="336">
        <v>0</v>
      </c>
      <c r="E28" s="337"/>
    </row>
    <row r="29" spans="1:7" s="326" customFormat="1">
      <c r="A29" s="332" t="s">
        <v>127</v>
      </c>
      <c r="B29" s="342" t="s">
        <v>4</v>
      </c>
      <c r="C29" s="330">
        <f>'T14 Assets'!AB47</f>
        <v>4531.593773992684</v>
      </c>
      <c r="D29" s="336">
        <v>0</v>
      </c>
      <c r="E29" s="337"/>
    </row>
    <row r="30" spans="1:7" s="326" customFormat="1">
      <c r="A30" s="332" t="s">
        <v>128</v>
      </c>
      <c r="B30" s="337"/>
      <c r="C30" s="330">
        <f>'T14 Assets'!AB48</f>
        <v>597.56868229999998</v>
      </c>
      <c r="D30" s="336">
        <v>0</v>
      </c>
      <c r="E30" s="337"/>
    </row>
    <row r="31" spans="1:7" s="326" customFormat="1">
      <c r="A31" s="344" t="s">
        <v>129</v>
      </c>
      <c r="B31" s="342" t="s">
        <v>130</v>
      </c>
      <c r="C31" s="333">
        <f>'T14 Assets'!AB49</f>
        <v>32698.181846211799</v>
      </c>
      <c r="D31" s="333">
        <f t="shared" ref="D31:D38" si="3">(C31/$C$39)*100</f>
        <v>0.67172225319917989</v>
      </c>
      <c r="E31" s="359"/>
      <c r="F31" s="360"/>
    </row>
    <row r="32" spans="1:7" s="326" customFormat="1">
      <c r="A32" s="332" t="s">
        <v>131</v>
      </c>
      <c r="B32" s="342"/>
      <c r="C32" s="333">
        <f>'T14 Assets'!AB50</f>
        <v>0</v>
      </c>
      <c r="D32" s="333">
        <f t="shared" si="3"/>
        <v>0</v>
      </c>
      <c r="E32" s="337"/>
    </row>
    <row r="33" spans="1:5" s="346" customFormat="1">
      <c r="A33" s="344" t="s">
        <v>132</v>
      </c>
      <c r="B33" s="342" t="s">
        <v>133</v>
      </c>
      <c r="C33" s="333">
        <f>'T14 Assets'!AB51</f>
        <v>28454.461323791242</v>
      </c>
      <c r="D33" s="333">
        <f t="shared" si="3"/>
        <v>0.58454304780252908</v>
      </c>
      <c r="E33" s="345"/>
    </row>
    <row r="34" spans="1:5" s="326" customFormat="1">
      <c r="A34" s="332" t="s">
        <v>134</v>
      </c>
      <c r="B34" s="337"/>
      <c r="C34" s="333">
        <f>'T14 Assets'!AB52</f>
        <v>0</v>
      </c>
      <c r="D34" s="333">
        <f t="shared" si="3"/>
        <v>0</v>
      </c>
      <c r="E34" s="361"/>
    </row>
    <row r="35" spans="1:5" s="326" customFormat="1">
      <c r="A35" s="332" t="s">
        <v>135</v>
      </c>
      <c r="B35" s="347" t="s">
        <v>33</v>
      </c>
      <c r="C35" s="333">
        <f>'T14 Assets'!AB53</f>
        <v>36709.756773216664</v>
      </c>
      <c r="D35" s="333">
        <f t="shared" si="3"/>
        <v>0.7541324667553575</v>
      </c>
      <c r="E35" s="337"/>
    </row>
    <row r="36" spans="1:5" s="326" customFormat="1">
      <c r="A36" s="332" t="s">
        <v>136</v>
      </c>
      <c r="B36" s="342" t="s">
        <v>137</v>
      </c>
      <c r="C36" s="333">
        <f>'T14 Assets'!AB54</f>
        <v>89466.656584123615</v>
      </c>
      <c r="D36" s="333">
        <f t="shared" si="3"/>
        <v>1.8379231123472137</v>
      </c>
      <c r="E36" s="337"/>
    </row>
    <row r="37" spans="1:5" s="326" customFormat="1">
      <c r="A37" s="332" t="s">
        <v>138</v>
      </c>
      <c r="B37" s="342" t="s">
        <v>139</v>
      </c>
      <c r="C37" s="333">
        <f>'T14 Assets'!AB55</f>
        <v>84862.048937242595</v>
      </c>
      <c r="D37" s="333">
        <f t="shared" si="3"/>
        <v>1.7433301640845742</v>
      </c>
      <c r="E37" s="337"/>
    </row>
    <row r="38" spans="1:5" s="326" customFormat="1">
      <c r="A38" s="334" t="s">
        <v>140</v>
      </c>
      <c r="B38" s="347"/>
      <c r="C38" s="333">
        <f>'T14 Assets'!AB56</f>
        <v>0</v>
      </c>
      <c r="D38" s="333">
        <f t="shared" si="3"/>
        <v>0</v>
      </c>
      <c r="E38" s="337"/>
    </row>
    <row r="39" spans="1:5" s="326" customFormat="1">
      <c r="A39" s="348" t="s">
        <v>141</v>
      </c>
      <c r="B39" s="349"/>
      <c r="C39" s="329">
        <f>SUM(C31:C38)+C26+C23+C20+C19+C10+C6</f>
        <v>4867812.8036523592</v>
      </c>
      <c r="D39" s="350">
        <f>SUM(D31:D38)+D26+D23+D20+D19+D10+D6</f>
        <v>100</v>
      </c>
      <c r="E39" s="337"/>
    </row>
    <row r="40" spans="1:5" s="326" customFormat="1">
      <c r="A40" s="317" t="s">
        <v>66</v>
      </c>
      <c r="B40" s="347"/>
      <c r="C40" s="351"/>
      <c r="D40" s="352"/>
      <c r="E40" s="337"/>
    </row>
    <row r="41" spans="1:5" ht="17.100000000000001" customHeight="1">
      <c r="A41" s="353"/>
      <c r="B41" s="354"/>
    </row>
    <row r="42" spans="1:5" ht="17.100000000000001" customHeight="1">
      <c r="A42" s="353"/>
      <c r="B42" s="354"/>
    </row>
    <row r="43" spans="1:5" ht="17.100000000000001" customHeight="1">
      <c r="A43" s="353"/>
      <c r="B43" s="354"/>
    </row>
  </sheetData>
  <sheetProtection formatColumns="0" formatRows="0" sort="0" autoFilter="0"/>
  <protectedRanges>
    <protectedRange sqref="E5:E40" name="Range2"/>
    <protectedRange sqref="A1 C11:C12" name="Range1"/>
  </protectedRanges>
  <mergeCells count="4">
    <mergeCell ref="A4:B4"/>
    <mergeCell ref="A2:C2"/>
    <mergeCell ref="A1:C1"/>
    <mergeCell ref="A3:C3"/>
  </mergeCells>
  <pageMargins left="0.9055118110236221" right="0.19685039370078741" top="0.59055118110236227" bottom="0" header="0.19685039370078741" footer="0.19685039370078741"/>
  <pageSetup paperSize="9" scale="86" orientation="portrait" cellComments="asDisplayed" horizontalDpi="4294967295" verticalDpi="4294967295" r:id="rId1"/>
  <headerFooter alignWithMargins="0">
    <oddHeader>&amp;R&amp;A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FF00"/>
    <pageSetUpPr fitToPage="1"/>
  </sheetPr>
  <dimension ref="A1:D56"/>
  <sheetViews>
    <sheetView showGridLines="0" topLeftCell="A25" zoomScaleSheetLayoutView="110" workbookViewId="0">
      <selection sqref="A1:D1"/>
    </sheetView>
  </sheetViews>
  <sheetFormatPr defaultColWidth="19.42578125" defaultRowHeight="30" customHeight="1"/>
  <cols>
    <col min="1" max="1" width="81.7109375" style="319" customWidth="1"/>
    <col min="2" max="2" width="6.7109375" style="318" hidden="1" customWidth="1"/>
    <col min="3" max="3" width="30.85546875" style="318" customWidth="1"/>
    <col min="4" max="4" width="22.28515625" style="318" customWidth="1"/>
    <col min="5" max="16384" width="19.42578125" style="279"/>
  </cols>
  <sheetData>
    <row r="1" spans="1:4" ht="23.25">
      <c r="A1" s="1919" t="s">
        <v>598</v>
      </c>
      <c r="B1" s="1919"/>
      <c r="C1" s="1919"/>
      <c r="D1" s="379"/>
    </row>
    <row r="2" spans="1:4" s="280" customFormat="1" ht="23.25">
      <c r="A2" s="1918" t="s">
        <v>599</v>
      </c>
      <c r="B2" s="1918"/>
      <c r="C2" s="1918"/>
      <c r="D2" s="281" t="s">
        <v>67</v>
      </c>
    </row>
    <row r="3" spans="1:4" ht="47.25" customHeight="1">
      <c r="A3" s="1921" t="s">
        <v>597</v>
      </c>
      <c r="B3" s="1921"/>
      <c r="C3" s="1921"/>
      <c r="D3" s="282" t="s">
        <v>194</v>
      </c>
    </row>
    <row r="4" spans="1:4" s="283" customFormat="1" ht="60" customHeight="1">
      <c r="A4" s="1916" t="s">
        <v>0</v>
      </c>
      <c r="B4" s="1917"/>
      <c r="C4" s="380" t="s">
        <v>190</v>
      </c>
      <c r="D4" s="380" t="s">
        <v>192</v>
      </c>
    </row>
    <row r="5" spans="1:4" s="287" customFormat="1" ht="21" customHeight="1">
      <c r="A5" s="284" t="s">
        <v>1</v>
      </c>
      <c r="B5" s="285"/>
      <c r="C5" s="286">
        <v>0</v>
      </c>
      <c r="D5" s="286">
        <v>0</v>
      </c>
    </row>
    <row r="6" spans="1:4" ht="18.75" customHeight="1">
      <c r="A6" s="288" t="s">
        <v>2</v>
      </c>
      <c r="B6" s="289"/>
      <c r="C6" s="286">
        <f>SUM(C7:C8)</f>
        <v>3926645.6872367482</v>
      </c>
      <c r="D6" s="290">
        <f>C6/$C$27*100</f>
        <v>92.731809070518267</v>
      </c>
    </row>
    <row r="7" spans="1:4" ht="18.75" customHeight="1">
      <c r="A7" s="291" t="s">
        <v>3</v>
      </c>
      <c r="B7" s="289" t="s">
        <v>4</v>
      </c>
      <c r="C7" s="292">
        <f>'T15 Liabilities'!AB8</f>
        <v>3881801.2606265778</v>
      </c>
      <c r="D7" s="293">
        <v>0</v>
      </c>
    </row>
    <row r="8" spans="1:4" ht="18.75" customHeight="1">
      <c r="A8" s="291" t="s">
        <v>5</v>
      </c>
      <c r="B8" s="289"/>
      <c r="C8" s="292">
        <f>'T15 Liabilities'!AB10+'T15 Liabilities'!AB11</f>
        <v>44844.426610170558</v>
      </c>
      <c r="D8" s="293">
        <v>0</v>
      </c>
    </row>
    <row r="9" spans="1:4" ht="18.75">
      <c r="A9" s="294" t="s">
        <v>8</v>
      </c>
      <c r="B9" s="295" t="s">
        <v>9</v>
      </c>
      <c r="C9" s="286">
        <f>'T15 Liabilities'!AB12</f>
        <v>14037.681616535374</v>
      </c>
      <c r="D9" s="296">
        <f t="shared" ref="D9:D12" si="0">C9/$C$27*100</f>
        <v>0.33151440571490431</v>
      </c>
    </row>
    <row r="10" spans="1:4" ht="18.75">
      <c r="A10" s="294" t="s">
        <v>10</v>
      </c>
      <c r="B10" s="295" t="s">
        <v>11</v>
      </c>
      <c r="C10" s="286">
        <f>'T15 Liabilities'!AB13</f>
        <v>119523.3524620439</v>
      </c>
      <c r="D10" s="296">
        <f t="shared" si="0"/>
        <v>2.8226678908170744</v>
      </c>
    </row>
    <row r="11" spans="1:4" ht="18.75">
      <c r="A11" s="294" t="s">
        <v>12</v>
      </c>
      <c r="B11" s="297" t="s">
        <v>13</v>
      </c>
      <c r="C11" s="286">
        <f>+'T15 Liabilities'!AB14</f>
        <v>10840.497176719999</v>
      </c>
      <c r="D11" s="290">
        <f t="shared" si="0"/>
        <v>0.25600958031141086</v>
      </c>
    </row>
    <row r="12" spans="1:4" ht="24.95" customHeight="1">
      <c r="A12" s="294" t="s">
        <v>14</v>
      </c>
      <c r="B12" s="289"/>
      <c r="C12" s="286">
        <f>SUM(C13:C14)</f>
        <v>600</v>
      </c>
      <c r="D12" s="290">
        <f t="shared" si="0"/>
        <v>1.4169622083082622E-2</v>
      </c>
    </row>
    <row r="13" spans="1:4" ht="18.75" customHeight="1">
      <c r="A13" s="294" t="s">
        <v>15</v>
      </c>
      <c r="B13" s="289" t="s">
        <v>16</v>
      </c>
      <c r="C13" s="292">
        <f>'T15 Liabilities'!AB16</f>
        <v>0</v>
      </c>
      <c r="D13" s="293">
        <v>0</v>
      </c>
    </row>
    <row r="14" spans="1:4" ht="18.75">
      <c r="A14" s="294" t="s">
        <v>17</v>
      </c>
      <c r="B14" s="289" t="s">
        <v>16</v>
      </c>
      <c r="C14" s="292">
        <f>'T15 Liabilities'!AB17</f>
        <v>600</v>
      </c>
      <c r="D14" s="293">
        <v>0</v>
      </c>
    </row>
    <row r="15" spans="1:4" ht="18.75">
      <c r="A15" s="294" t="s">
        <v>18</v>
      </c>
      <c r="B15" s="298"/>
      <c r="C15" s="286">
        <f>SUM(C16:C18)</f>
        <v>7383.2929245387804</v>
      </c>
      <c r="D15" s="290">
        <f t="shared" ref="D15" si="1">C15/$C$27*100</f>
        <v>0.17436411744902061</v>
      </c>
    </row>
    <row r="16" spans="1:4" ht="18.75">
      <c r="A16" s="294" t="s">
        <v>19</v>
      </c>
      <c r="B16" s="289" t="s">
        <v>20</v>
      </c>
      <c r="C16" s="292">
        <f>'T15 Liabilities'!AB19</f>
        <v>724.25779241376608</v>
      </c>
      <c r="D16" s="293">
        <v>0</v>
      </c>
    </row>
    <row r="17" spans="1:4" ht="18.75">
      <c r="A17" s="294" t="s">
        <v>21</v>
      </c>
      <c r="B17" s="289" t="s">
        <v>22</v>
      </c>
      <c r="C17" s="292">
        <f>'T15 Liabilities'!AB20</f>
        <v>6364.5028861250148</v>
      </c>
      <c r="D17" s="293">
        <v>0</v>
      </c>
    </row>
    <row r="18" spans="1:4" ht="18.75">
      <c r="A18" s="294" t="s">
        <v>23</v>
      </c>
      <c r="B18" s="289"/>
      <c r="C18" s="292">
        <f>'T15 Liabilities'!AB21</f>
        <v>294.53224599999999</v>
      </c>
      <c r="D18" s="293">
        <v>0</v>
      </c>
    </row>
    <row r="19" spans="1:4" ht="18.75">
      <c r="A19" s="288" t="s">
        <v>24</v>
      </c>
      <c r="B19" s="289"/>
      <c r="C19" s="286">
        <f>'T15 Liabilities'!AB22</f>
        <v>0</v>
      </c>
      <c r="D19" s="290">
        <f t="shared" ref="D19:D21" si="2">C19/$C$27*100</f>
        <v>0</v>
      </c>
    </row>
    <row r="20" spans="1:4" ht="18.75">
      <c r="A20" s="288" t="s">
        <v>25</v>
      </c>
      <c r="B20" s="289"/>
      <c r="C20" s="286">
        <f>'T15 Liabilities'!AB23</f>
        <v>6348.0760856799998</v>
      </c>
      <c r="D20" s="290">
        <f t="shared" si="2"/>
        <v>0.14991639848123334</v>
      </c>
    </row>
    <row r="21" spans="1:4" ht="18.75">
      <c r="A21" s="288" t="s">
        <v>26</v>
      </c>
      <c r="B21" s="289"/>
      <c r="C21" s="286">
        <f>SUM(C22:C24)</f>
        <v>136138.4963806319</v>
      </c>
      <c r="D21" s="290">
        <f t="shared" si="2"/>
        <v>3.2150517411211088</v>
      </c>
    </row>
    <row r="22" spans="1:4" ht="18.75">
      <c r="A22" s="288" t="s">
        <v>27</v>
      </c>
      <c r="B22" s="289" t="s">
        <v>28</v>
      </c>
      <c r="C22" s="292">
        <f>'T15 Liabilities'!AB25</f>
        <v>39323.737685444175</v>
      </c>
      <c r="D22" s="293">
        <v>0</v>
      </c>
    </row>
    <row r="23" spans="1:4" ht="18.75">
      <c r="A23" s="288" t="s">
        <v>29</v>
      </c>
      <c r="B23" s="289" t="s">
        <v>28</v>
      </c>
      <c r="C23" s="292">
        <f>'T15 Liabilities'!AB26</f>
        <v>9873.7550962000023</v>
      </c>
      <c r="D23" s="293">
        <v>0</v>
      </c>
    </row>
    <row r="24" spans="1:4" ht="18.75">
      <c r="A24" s="288" t="s">
        <v>30</v>
      </c>
      <c r="B24" s="289" t="s">
        <v>31</v>
      </c>
      <c r="C24" s="292">
        <f>'T15 Liabilities'!AB27</f>
        <v>86941.003598987721</v>
      </c>
      <c r="D24" s="293">
        <v>0</v>
      </c>
    </row>
    <row r="25" spans="1:4" ht="18.75">
      <c r="A25" s="294" t="s">
        <v>32</v>
      </c>
      <c r="B25" s="299" t="s">
        <v>33</v>
      </c>
      <c r="C25" s="286">
        <f>'T15 Liabilities'!AB28</f>
        <v>12232.576275093959</v>
      </c>
      <c r="D25" s="290">
        <f t="shared" ref="D25:D26" si="3">C25/$C$27*100</f>
        <v>0.28888497153427317</v>
      </c>
    </row>
    <row r="26" spans="1:4" ht="18.75">
      <c r="A26" s="294" t="s">
        <v>34</v>
      </c>
      <c r="B26" s="300"/>
      <c r="C26" s="286">
        <f>'T15 Liabilities'!AB30</f>
        <v>661.08475772000008</v>
      </c>
      <c r="D26" s="286">
        <f t="shared" si="3"/>
        <v>1.5612201969631062E-2</v>
      </c>
    </row>
    <row r="27" spans="1:4" ht="18.75">
      <c r="A27" s="301" t="s">
        <v>35</v>
      </c>
      <c r="B27" s="302"/>
      <c r="C27" s="286">
        <f>'T15 Liabilities'!AB31</f>
        <v>4234410.7449157117</v>
      </c>
      <c r="D27" s="286">
        <f>C27/$C$27*100</f>
        <v>100</v>
      </c>
    </row>
    <row r="28" spans="1:4" ht="18.75">
      <c r="A28" s="284" t="s">
        <v>36</v>
      </c>
      <c r="B28" s="303"/>
      <c r="C28" s="286">
        <f>'T15 Liabilities'!AB32</f>
        <v>0</v>
      </c>
      <c r="D28" s="304">
        <v>0</v>
      </c>
    </row>
    <row r="29" spans="1:4" ht="18.75">
      <c r="A29" s="305" t="s">
        <v>37</v>
      </c>
      <c r="B29" s="303"/>
      <c r="C29" s="286">
        <f>SUM(C30:C32)</f>
        <v>129024.85468927999</v>
      </c>
      <c r="D29" s="304">
        <f>C29/$C$49*100</f>
        <v>20.370135036602903</v>
      </c>
    </row>
    <row r="30" spans="1:4" ht="18.75">
      <c r="A30" s="291" t="s">
        <v>38</v>
      </c>
      <c r="B30" s="289" t="s">
        <v>39</v>
      </c>
      <c r="C30" s="292">
        <f>'T15 Liabilities'!AB34</f>
        <v>129024.85468927999</v>
      </c>
      <c r="D30" s="293">
        <v>0</v>
      </c>
    </row>
    <row r="31" spans="1:4" ht="18.75">
      <c r="A31" s="291" t="s">
        <v>40</v>
      </c>
      <c r="B31" s="289" t="s">
        <v>39</v>
      </c>
      <c r="C31" s="292">
        <f>'T15 Liabilities'!AB35</f>
        <v>0</v>
      </c>
      <c r="D31" s="293">
        <v>0</v>
      </c>
    </row>
    <row r="32" spans="1:4" ht="18.75">
      <c r="A32" s="291" t="s">
        <v>41</v>
      </c>
      <c r="B32" s="289" t="s">
        <v>39</v>
      </c>
      <c r="C32" s="292">
        <f>'T15 Liabilities'!AB36</f>
        <v>0</v>
      </c>
      <c r="D32" s="293">
        <v>0</v>
      </c>
    </row>
    <row r="33" spans="1:4" ht="18.75">
      <c r="A33" s="291" t="s">
        <v>42</v>
      </c>
      <c r="B33" s="289"/>
      <c r="C33" s="286">
        <f>'T15 Liabilities'!AB37</f>
        <v>129024.85468927999</v>
      </c>
      <c r="D33" s="290">
        <f>C33/$C$49*100</f>
        <v>20.370135036602903</v>
      </c>
    </row>
    <row r="34" spans="1:4" ht="18.75">
      <c r="A34" s="291" t="s">
        <v>43</v>
      </c>
      <c r="B34" s="289" t="s">
        <v>39</v>
      </c>
      <c r="C34" s="286">
        <f>'T15 Liabilities'!AB38</f>
        <v>0</v>
      </c>
      <c r="D34" s="290">
        <f t="shared" ref="D34:D37" si="4">C34/$C$49*100</f>
        <v>0</v>
      </c>
    </row>
    <row r="35" spans="1:4" ht="18.75">
      <c r="A35" s="306" t="s">
        <v>44</v>
      </c>
      <c r="B35" s="289" t="s">
        <v>39</v>
      </c>
      <c r="C35" s="286">
        <f>'T15 Liabilities'!AB39</f>
        <v>136.12630243999999</v>
      </c>
      <c r="D35" s="290">
        <f t="shared" si="4"/>
        <v>2.149129459912218E-2</v>
      </c>
    </row>
    <row r="36" spans="1:4" ht="18.75">
      <c r="A36" s="306" t="s">
        <v>45</v>
      </c>
      <c r="B36" s="289" t="s">
        <v>39</v>
      </c>
      <c r="C36" s="286">
        <f>'T15 Liabilities'!AB40</f>
        <v>14528.380372885</v>
      </c>
      <c r="D36" s="290">
        <f t="shared" si="4"/>
        <v>2.2937058969878246</v>
      </c>
    </row>
    <row r="37" spans="1:4" ht="18.75">
      <c r="A37" s="306" t="s">
        <v>46</v>
      </c>
      <c r="B37" s="289"/>
      <c r="C37" s="286" t="e">
        <f>SUM(C38:C44)</f>
        <v>#REF!</v>
      </c>
      <c r="D37" s="290" t="e">
        <f t="shared" si="4"/>
        <v>#REF!</v>
      </c>
    </row>
    <row r="38" spans="1:4" ht="18.75">
      <c r="A38" s="306" t="s">
        <v>47</v>
      </c>
      <c r="B38" s="289" t="s">
        <v>39</v>
      </c>
      <c r="C38" s="292" t="e">
        <f>'T15 Liabilities'!#REF!</f>
        <v>#REF!</v>
      </c>
      <c r="D38" s="293">
        <v>0</v>
      </c>
    </row>
    <row r="39" spans="1:4" ht="18.75">
      <c r="A39" s="306" t="s">
        <v>48</v>
      </c>
      <c r="B39" s="289" t="s">
        <v>39</v>
      </c>
      <c r="C39" s="292" t="e">
        <f>'T15 Liabilities'!#REF!</f>
        <v>#REF!</v>
      </c>
      <c r="D39" s="293">
        <v>0</v>
      </c>
    </row>
    <row r="40" spans="1:4" ht="18.75">
      <c r="A40" s="306" t="s">
        <v>49</v>
      </c>
      <c r="B40" s="289" t="s">
        <v>39</v>
      </c>
      <c r="C40" s="292" t="e">
        <f>'T15 Liabilities'!#REF!</f>
        <v>#REF!</v>
      </c>
      <c r="D40" s="293">
        <v>0</v>
      </c>
    </row>
    <row r="41" spans="1:4" ht="18.75">
      <c r="A41" s="306" t="s">
        <v>50</v>
      </c>
      <c r="B41" s="289" t="s">
        <v>39</v>
      </c>
      <c r="C41" s="292" t="e">
        <f>'T15 Liabilities'!#REF!</f>
        <v>#REF!</v>
      </c>
      <c r="D41" s="293">
        <v>0</v>
      </c>
    </row>
    <row r="42" spans="1:4" ht="18.75">
      <c r="A42" s="306" t="s">
        <v>51</v>
      </c>
      <c r="B42" s="289" t="s">
        <v>39</v>
      </c>
      <c r="C42" s="292" t="e">
        <f>'T15 Liabilities'!#REF!</f>
        <v>#REF!</v>
      </c>
      <c r="D42" s="293">
        <v>0</v>
      </c>
    </row>
    <row r="43" spans="1:4" ht="18.75">
      <c r="A43" s="306" t="s">
        <v>52</v>
      </c>
      <c r="B43" s="289" t="s">
        <v>39</v>
      </c>
      <c r="C43" s="292" t="e">
        <f>'T15 Liabilities'!#REF!</f>
        <v>#REF!</v>
      </c>
      <c r="D43" s="293">
        <v>0</v>
      </c>
    </row>
    <row r="44" spans="1:4" ht="18.75">
      <c r="A44" s="306" t="s">
        <v>53</v>
      </c>
      <c r="B44" s="289" t="s">
        <v>39</v>
      </c>
      <c r="C44" s="292" t="e">
        <f>'T15 Liabilities'!#REF!</f>
        <v>#REF!</v>
      </c>
      <c r="D44" s="293">
        <v>0</v>
      </c>
    </row>
    <row r="45" spans="1:4" ht="18.75">
      <c r="A45" s="306" t="s">
        <v>54</v>
      </c>
      <c r="B45" s="307"/>
      <c r="C45" s="286">
        <f>SUM(C46:C47)</f>
        <v>87256.112015568913</v>
      </c>
      <c r="D45" s="308">
        <f>C45/$C$49*100</f>
        <v>13.775785981751348</v>
      </c>
    </row>
    <row r="46" spans="1:4" ht="18.75">
      <c r="A46" s="306" t="s">
        <v>55</v>
      </c>
      <c r="B46" s="289" t="s">
        <v>39</v>
      </c>
      <c r="C46" s="292">
        <f>'T15 Liabilities'!AB55</f>
        <v>4464.9070517400005</v>
      </c>
      <c r="D46" s="293">
        <v>0</v>
      </c>
    </row>
    <row r="47" spans="1:4" ht="18.75">
      <c r="A47" s="306" t="s">
        <v>56</v>
      </c>
      <c r="B47" s="289" t="s">
        <v>39</v>
      </c>
      <c r="C47" s="292">
        <f>'T15 Liabilities'!AB56</f>
        <v>82791.204963828917</v>
      </c>
      <c r="D47" s="293">
        <v>0</v>
      </c>
    </row>
    <row r="48" spans="1:4" ht="18.75">
      <c r="A48" s="306" t="s">
        <v>57</v>
      </c>
      <c r="B48" s="289" t="s">
        <v>39</v>
      </c>
      <c r="C48" s="286">
        <f>'T15 Liabilities'!AB57</f>
        <v>0</v>
      </c>
      <c r="D48" s="290">
        <f t="shared" ref="D48" si="5">C48/$C$49*100</f>
        <v>0</v>
      </c>
    </row>
    <row r="49" spans="1:4" ht="18.75">
      <c r="A49" s="301" t="s">
        <v>58</v>
      </c>
      <c r="B49" s="302"/>
      <c r="C49" s="286">
        <f>'T15 Liabilities'!AB58</f>
        <v>633402.05873665761</v>
      </c>
      <c r="D49" s="286">
        <f>C49/$C$49*100</f>
        <v>100</v>
      </c>
    </row>
    <row r="50" spans="1:4" ht="18.75">
      <c r="A50" s="309" t="s">
        <v>59</v>
      </c>
      <c r="B50" s="310"/>
      <c r="C50" s="286">
        <f>'T15 Liabilities'!AB59</f>
        <v>4867812.8036523666</v>
      </c>
      <c r="D50" s="286">
        <f>C50/$C$50*100</f>
        <v>100</v>
      </c>
    </row>
    <row r="51" spans="1:4" s="313" customFormat="1" ht="18.75">
      <c r="A51" s="311" t="s">
        <v>60</v>
      </c>
      <c r="B51" s="312"/>
      <c r="C51" s="286"/>
      <c r="D51" s="308">
        <v>0</v>
      </c>
    </row>
    <row r="52" spans="1:4" ht="18.75">
      <c r="A52" s="314" t="s">
        <v>61</v>
      </c>
      <c r="B52" s="289" t="s">
        <v>62</v>
      </c>
      <c r="C52" s="286">
        <f>'T15 Liabilities'!AB61</f>
        <v>65.688699999999997</v>
      </c>
      <c r="D52" s="290">
        <v>0</v>
      </c>
    </row>
    <row r="53" spans="1:4" ht="18.75">
      <c r="A53" s="314" t="s">
        <v>63</v>
      </c>
      <c r="B53" s="289" t="s">
        <v>64</v>
      </c>
      <c r="C53" s="286">
        <f>'T15 Liabilities'!AB62</f>
        <v>331.77914598000001</v>
      </c>
      <c r="D53" s="290">
        <v>0</v>
      </c>
    </row>
    <row r="54" spans="1:4" ht="18.75">
      <c r="A54" s="315" t="s">
        <v>65</v>
      </c>
      <c r="B54" s="316"/>
      <c r="C54" s="286">
        <f>'T15 Liabilities'!AB63</f>
        <v>3907.2220700555999</v>
      </c>
      <c r="D54" s="308">
        <v>0</v>
      </c>
    </row>
    <row r="55" spans="1:4" ht="18.75">
      <c r="A55" s="317" t="s">
        <v>66</v>
      </c>
      <c r="B55" s="317"/>
      <c r="C55" s="317"/>
      <c r="D55" s="317"/>
    </row>
    <row r="56" spans="1:4" ht="30" customHeight="1">
      <c r="A56" s="317"/>
    </row>
  </sheetData>
  <sheetProtection formatColumns="0" formatRows="0" sort="0" autoFilter="0"/>
  <protectedRanges>
    <protectedRange sqref="A1" name="Range1_1"/>
  </protectedRanges>
  <mergeCells count="4">
    <mergeCell ref="A4:B4"/>
    <mergeCell ref="A1:C1"/>
    <mergeCell ref="A2:C2"/>
    <mergeCell ref="A3:C3"/>
  </mergeCells>
  <pageMargins left="0.82677165354330717" right="0.19685039370078741" top="0.59055118110236227" bottom="0.39370078740157483" header="0.19685039370078741" footer="0.19685039370078741"/>
  <pageSetup paperSize="9" scale="67" orientation="portrait" cellComments="asDisplayed" horizontalDpi="4294967295" verticalDpi="4294967295" r:id="rId1"/>
  <headerFooter alignWithMargins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5"/>
  <sheetViews>
    <sheetView zoomScale="55" zoomScaleNormal="55" zoomScaleSheetLayoutView="40" workbookViewId="0">
      <pane ySplit="4" topLeftCell="A63" activePane="bottomLeft" state="frozen"/>
      <selection activeCell="O18" sqref="O18"/>
      <selection pane="bottomLeft" activeCell="F72" sqref="F72"/>
    </sheetView>
  </sheetViews>
  <sheetFormatPr defaultRowHeight="36"/>
  <cols>
    <col min="1" max="1" width="14.5703125" style="1182" customWidth="1"/>
    <col min="2" max="2" width="10.28515625" style="1266" customWidth="1"/>
    <col min="3" max="3" width="3.28515625" style="1182" customWidth="1"/>
    <col min="4" max="4" width="101.85546875" style="1182" customWidth="1"/>
    <col min="5" max="5" width="22.28515625" style="1182" customWidth="1"/>
    <col min="6" max="6" width="24.42578125" style="1182" customWidth="1"/>
    <col min="7" max="7" width="23.140625" style="1182" customWidth="1"/>
    <col min="8" max="8" width="9.7109375" style="1182" bestFit="1" customWidth="1"/>
    <col min="9" max="9" width="9" style="1182"/>
    <col min="10" max="10" width="9.7109375" style="1182" bestFit="1" customWidth="1"/>
    <col min="11" max="256" width="9" style="1182"/>
    <col min="257" max="257" width="9.140625" style="1182" customWidth="1"/>
    <col min="258" max="258" width="4.28515625" style="1182" customWidth="1"/>
    <col min="259" max="259" width="3.28515625" style="1182" customWidth="1"/>
    <col min="260" max="260" width="53.85546875" style="1182" customWidth="1"/>
    <col min="261" max="261" width="12.42578125" style="1182" customWidth="1"/>
    <col min="262" max="263" width="11.7109375" style="1182" customWidth="1"/>
    <col min="264" max="512" width="9" style="1182"/>
    <col min="513" max="513" width="9.140625" style="1182" customWidth="1"/>
    <col min="514" max="514" width="4.28515625" style="1182" customWidth="1"/>
    <col min="515" max="515" width="3.28515625" style="1182" customWidth="1"/>
    <col min="516" max="516" width="53.85546875" style="1182" customWidth="1"/>
    <col min="517" max="517" width="12.42578125" style="1182" customWidth="1"/>
    <col min="518" max="519" width="11.7109375" style="1182" customWidth="1"/>
    <col min="520" max="768" width="9" style="1182"/>
    <col min="769" max="769" width="9.140625" style="1182" customWidth="1"/>
    <col min="770" max="770" width="4.28515625" style="1182" customWidth="1"/>
    <col min="771" max="771" width="3.28515625" style="1182" customWidth="1"/>
    <col min="772" max="772" width="53.85546875" style="1182" customWidth="1"/>
    <col min="773" max="773" width="12.42578125" style="1182" customWidth="1"/>
    <col min="774" max="775" width="11.7109375" style="1182" customWidth="1"/>
    <col min="776" max="1024" width="9" style="1182"/>
    <col min="1025" max="1025" width="9.140625" style="1182" customWidth="1"/>
    <col min="1026" max="1026" width="4.28515625" style="1182" customWidth="1"/>
    <col min="1027" max="1027" width="3.28515625" style="1182" customWidth="1"/>
    <col min="1028" max="1028" width="53.85546875" style="1182" customWidth="1"/>
    <col min="1029" max="1029" width="12.42578125" style="1182" customWidth="1"/>
    <col min="1030" max="1031" width="11.7109375" style="1182" customWidth="1"/>
    <col min="1032" max="1280" width="9" style="1182"/>
    <col min="1281" max="1281" width="9.140625" style="1182" customWidth="1"/>
    <col min="1282" max="1282" width="4.28515625" style="1182" customWidth="1"/>
    <col min="1283" max="1283" width="3.28515625" style="1182" customWidth="1"/>
    <col min="1284" max="1284" width="53.85546875" style="1182" customWidth="1"/>
    <col min="1285" max="1285" width="12.42578125" style="1182" customWidth="1"/>
    <col min="1286" max="1287" width="11.7109375" style="1182" customWidth="1"/>
    <col min="1288" max="1536" width="9" style="1182"/>
    <col min="1537" max="1537" width="9.140625" style="1182" customWidth="1"/>
    <col min="1538" max="1538" width="4.28515625" style="1182" customWidth="1"/>
    <col min="1539" max="1539" width="3.28515625" style="1182" customWidth="1"/>
    <col min="1540" max="1540" width="53.85546875" style="1182" customWidth="1"/>
    <col min="1541" max="1541" width="12.42578125" style="1182" customWidth="1"/>
    <col min="1542" max="1543" width="11.7109375" style="1182" customWidth="1"/>
    <col min="1544" max="1792" width="9" style="1182"/>
    <col min="1793" max="1793" width="9.140625" style="1182" customWidth="1"/>
    <col min="1794" max="1794" width="4.28515625" style="1182" customWidth="1"/>
    <col min="1795" max="1795" width="3.28515625" style="1182" customWidth="1"/>
    <col min="1796" max="1796" width="53.85546875" style="1182" customWidth="1"/>
    <col min="1797" max="1797" width="12.42578125" style="1182" customWidth="1"/>
    <col min="1798" max="1799" width="11.7109375" style="1182" customWidth="1"/>
    <col min="1800" max="2048" width="9" style="1182"/>
    <col min="2049" max="2049" width="9.140625" style="1182" customWidth="1"/>
    <col min="2050" max="2050" width="4.28515625" style="1182" customWidth="1"/>
    <col min="2051" max="2051" width="3.28515625" style="1182" customWidth="1"/>
    <col min="2052" max="2052" width="53.85546875" style="1182" customWidth="1"/>
    <col min="2053" max="2053" width="12.42578125" style="1182" customWidth="1"/>
    <col min="2054" max="2055" width="11.7109375" style="1182" customWidth="1"/>
    <col min="2056" max="2304" width="9" style="1182"/>
    <col min="2305" max="2305" width="9.140625" style="1182" customWidth="1"/>
    <col min="2306" max="2306" width="4.28515625" style="1182" customWidth="1"/>
    <col min="2307" max="2307" width="3.28515625" style="1182" customWidth="1"/>
    <col min="2308" max="2308" width="53.85546875" style="1182" customWidth="1"/>
    <col min="2309" max="2309" width="12.42578125" style="1182" customWidth="1"/>
    <col min="2310" max="2311" width="11.7109375" style="1182" customWidth="1"/>
    <col min="2312" max="2560" width="9" style="1182"/>
    <col min="2561" max="2561" width="9.140625" style="1182" customWidth="1"/>
    <col min="2562" max="2562" width="4.28515625" style="1182" customWidth="1"/>
    <col min="2563" max="2563" width="3.28515625" style="1182" customWidth="1"/>
    <col min="2564" max="2564" width="53.85546875" style="1182" customWidth="1"/>
    <col min="2565" max="2565" width="12.42578125" style="1182" customWidth="1"/>
    <col min="2566" max="2567" width="11.7109375" style="1182" customWidth="1"/>
    <col min="2568" max="2816" width="9" style="1182"/>
    <col min="2817" max="2817" width="9.140625" style="1182" customWidth="1"/>
    <col min="2818" max="2818" width="4.28515625" style="1182" customWidth="1"/>
    <col min="2819" max="2819" width="3.28515625" style="1182" customWidth="1"/>
    <col min="2820" max="2820" width="53.85546875" style="1182" customWidth="1"/>
    <col min="2821" max="2821" width="12.42578125" style="1182" customWidth="1"/>
    <col min="2822" max="2823" width="11.7109375" style="1182" customWidth="1"/>
    <col min="2824" max="3072" width="9" style="1182"/>
    <col min="3073" max="3073" width="9.140625" style="1182" customWidth="1"/>
    <col min="3074" max="3074" width="4.28515625" style="1182" customWidth="1"/>
    <col min="3075" max="3075" width="3.28515625" style="1182" customWidth="1"/>
    <col min="3076" max="3076" width="53.85546875" style="1182" customWidth="1"/>
    <col min="3077" max="3077" width="12.42578125" style="1182" customWidth="1"/>
    <col min="3078" max="3079" width="11.7109375" style="1182" customWidth="1"/>
    <col min="3080" max="3328" width="9" style="1182"/>
    <col min="3329" max="3329" width="9.140625" style="1182" customWidth="1"/>
    <col min="3330" max="3330" width="4.28515625" style="1182" customWidth="1"/>
    <col min="3331" max="3331" width="3.28515625" style="1182" customWidth="1"/>
    <col min="3332" max="3332" width="53.85546875" style="1182" customWidth="1"/>
    <col min="3333" max="3333" width="12.42578125" style="1182" customWidth="1"/>
    <col min="3334" max="3335" width="11.7109375" style="1182" customWidth="1"/>
    <col min="3336" max="3584" width="9" style="1182"/>
    <col min="3585" max="3585" width="9.140625" style="1182" customWidth="1"/>
    <col min="3586" max="3586" width="4.28515625" style="1182" customWidth="1"/>
    <col min="3587" max="3587" width="3.28515625" style="1182" customWidth="1"/>
    <col min="3588" max="3588" width="53.85546875" style="1182" customWidth="1"/>
    <col min="3589" max="3589" width="12.42578125" style="1182" customWidth="1"/>
    <col min="3590" max="3591" width="11.7109375" style="1182" customWidth="1"/>
    <col min="3592" max="3840" width="9" style="1182"/>
    <col min="3841" max="3841" width="9.140625" style="1182" customWidth="1"/>
    <col min="3842" max="3842" width="4.28515625" style="1182" customWidth="1"/>
    <col min="3843" max="3843" width="3.28515625" style="1182" customWidth="1"/>
    <col min="3844" max="3844" width="53.85546875" style="1182" customWidth="1"/>
    <col min="3845" max="3845" width="12.42578125" style="1182" customWidth="1"/>
    <col min="3846" max="3847" width="11.7109375" style="1182" customWidth="1"/>
    <col min="3848" max="4096" width="9" style="1182"/>
    <col min="4097" max="4097" width="9.140625" style="1182" customWidth="1"/>
    <col min="4098" max="4098" width="4.28515625" style="1182" customWidth="1"/>
    <col min="4099" max="4099" width="3.28515625" style="1182" customWidth="1"/>
    <col min="4100" max="4100" width="53.85546875" style="1182" customWidth="1"/>
    <col min="4101" max="4101" width="12.42578125" style="1182" customWidth="1"/>
    <col min="4102" max="4103" width="11.7109375" style="1182" customWidth="1"/>
    <col min="4104" max="4352" width="9" style="1182"/>
    <col min="4353" max="4353" width="9.140625" style="1182" customWidth="1"/>
    <col min="4354" max="4354" width="4.28515625" style="1182" customWidth="1"/>
    <col min="4355" max="4355" width="3.28515625" style="1182" customWidth="1"/>
    <col min="4356" max="4356" width="53.85546875" style="1182" customWidth="1"/>
    <col min="4357" max="4357" width="12.42578125" style="1182" customWidth="1"/>
    <col min="4358" max="4359" width="11.7109375" style="1182" customWidth="1"/>
    <col min="4360" max="4608" width="9" style="1182"/>
    <col min="4609" max="4609" width="9.140625" style="1182" customWidth="1"/>
    <col min="4610" max="4610" width="4.28515625" style="1182" customWidth="1"/>
    <col min="4611" max="4611" width="3.28515625" style="1182" customWidth="1"/>
    <col min="4612" max="4612" width="53.85546875" style="1182" customWidth="1"/>
    <col min="4613" max="4613" width="12.42578125" style="1182" customWidth="1"/>
    <col min="4614" max="4615" width="11.7109375" style="1182" customWidth="1"/>
    <col min="4616" max="4864" width="9" style="1182"/>
    <col min="4865" max="4865" width="9.140625" style="1182" customWidth="1"/>
    <col min="4866" max="4866" width="4.28515625" style="1182" customWidth="1"/>
    <col min="4867" max="4867" width="3.28515625" style="1182" customWidth="1"/>
    <col min="4868" max="4868" width="53.85546875" style="1182" customWidth="1"/>
    <col min="4869" max="4869" width="12.42578125" style="1182" customWidth="1"/>
    <col min="4870" max="4871" width="11.7109375" style="1182" customWidth="1"/>
    <col min="4872" max="5120" width="9" style="1182"/>
    <col min="5121" max="5121" width="9.140625" style="1182" customWidth="1"/>
    <col min="5122" max="5122" width="4.28515625" style="1182" customWidth="1"/>
    <col min="5123" max="5123" width="3.28515625" style="1182" customWidth="1"/>
    <col min="5124" max="5124" width="53.85546875" style="1182" customWidth="1"/>
    <col min="5125" max="5125" width="12.42578125" style="1182" customWidth="1"/>
    <col min="5126" max="5127" width="11.7109375" style="1182" customWidth="1"/>
    <col min="5128" max="5376" width="9" style="1182"/>
    <col min="5377" max="5377" width="9.140625" style="1182" customWidth="1"/>
    <col min="5378" max="5378" width="4.28515625" style="1182" customWidth="1"/>
    <col min="5379" max="5379" width="3.28515625" style="1182" customWidth="1"/>
    <col min="5380" max="5380" width="53.85546875" style="1182" customWidth="1"/>
    <col min="5381" max="5381" width="12.42578125" style="1182" customWidth="1"/>
    <col min="5382" max="5383" width="11.7109375" style="1182" customWidth="1"/>
    <col min="5384" max="5632" width="9" style="1182"/>
    <col min="5633" max="5633" width="9.140625" style="1182" customWidth="1"/>
    <col min="5634" max="5634" width="4.28515625" style="1182" customWidth="1"/>
    <col min="5635" max="5635" width="3.28515625" style="1182" customWidth="1"/>
    <col min="5636" max="5636" width="53.85546875" style="1182" customWidth="1"/>
    <col min="5637" max="5637" width="12.42578125" style="1182" customWidth="1"/>
    <col min="5638" max="5639" width="11.7109375" style="1182" customWidth="1"/>
    <col min="5640" max="5888" width="9" style="1182"/>
    <col min="5889" max="5889" width="9.140625" style="1182" customWidth="1"/>
    <col min="5890" max="5890" width="4.28515625" style="1182" customWidth="1"/>
    <col min="5891" max="5891" width="3.28515625" style="1182" customWidth="1"/>
    <col min="5892" max="5892" width="53.85546875" style="1182" customWidth="1"/>
    <col min="5893" max="5893" width="12.42578125" style="1182" customWidth="1"/>
    <col min="5894" max="5895" width="11.7109375" style="1182" customWidth="1"/>
    <col min="5896" max="6144" width="9" style="1182"/>
    <col min="6145" max="6145" width="9.140625" style="1182" customWidth="1"/>
    <col min="6146" max="6146" width="4.28515625" style="1182" customWidth="1"/>
    <col min="6147" max="6147" width="3.28515625" style="1182" customWidth="1"/>
    <col min="6148" max="6148" width="53.85546875" style="1182" customWidth="1"/>
    <col min="6149" max="6149" width="12.42578125" style="1182" customWidth="1"/>
    <col min="6150" max="6151" width="11.7109375" style="1182" customWidth="1"/>
    <col min="6152" max="6400" width="9" style="1182"/>
    <col min="6401" max="6401" width="9.140625" style="1182" customWidth="1"/>
    <col min="6402" max="6402" width="4.28515625" style="1182" customWidth="1"/>
    <col min="6403" max="6403" width="3.28515625" style="1182" customWidth="1"/>
    <col min="6404" max="6404" width="53.85546875" style="1182" customWidth="1"/>
    <col min="6405" max="6405" width="12.42578125" style="1182" customWidth="1"/>
    <col min="6406" max="6407" width="11.7109375" style="1182" customWidth="1"/>
    <col min="6408" max="6656" width="9" style="1182"/>
    <col min="6657" max="6657" width="9.140625" style="1182" customWidth="1"/>
    <col min="6658" max="6658" width="4.28515625" style="1182" customWidth="1"/>
    <col min="6659" max="6659" width="3.28515625" style="1182" customWidth="1"/>
    <col min="6660" max="6660" width="53.85546875" style="1182" customWidth="1"/>
    <col min="6661" max="6661" width="12.42578125" style="1182" customWidth="1"/>
    <col min="6662" max="6663" width="11.7109375" style="1182" customWidth="1"/>
    <col min="6664" max="6912" width="9" style="1182"/>
    <col min="6913" max="6913" width="9.140625" style="1182" customWidth="1"/>
    <col min="6914" max="6914" width="4.28515625" style="1182" customWidth="1"/>
    <col min="6915" max="6915" width="3.28515625" style="1182" customWidth="1"/>
    <col min="6916" max="6916" width="53.85546875" style="1182" customWidth="1"/>
    <col min="6917" max="6917" width="12.42578125" style="1182" customWidth="1"/>
    <col min="6918" max="6919" width="11.7109375" style="1182" customWidth="1"/>
    <col min="6920" max="7168" width="9" style="1182"/>
    <col min="7169" max="7169" width="9.140625" style="1182" customWidth="1"/>
    <col min="7170" max="7170" width="4.28515625" style="1182" customWidth="1"/>
    <col min="7171" max="7171" width="3.28515625" style="1182" customWidth="1"/>
    <col min="7172" max="7172" width="53.85546875" style="1182" customWidth="1"/>
    <col min="7173" max="7173" width="12.42578125" style="1182" customWidth="1"/>
    <col min="7174" max="7175" width="11.7109375" style="1182" customWidth="1"/>
    <col min="7176" max="7424" width="9" style="1182"/>
    <col min="7425" max="7425" width="9.140625" style="1182" customWidth="1"/>
    <col min="7426" max="7426" width="4.28515625" style="1182" customWidth="1"/>
    <col min="7427" max="7427" width="3.28515625" style="1182" customWidth="1"/>
    <col min="7428" max="7428" width="53.85546875" style="1182" customWidth="1"/>
    <col min="7429" max="7429" width="12.42578125" style="1182" customWidth="1"/>
    <col min="7430" max="7431" width="11.7109375" style="1182" customWidth="1"/>
    <col min="7432" max="7680" width="9" style="1182"/>
    <col min="7681" max="7681" width="9.140625" style="1182" customWidth="1"/>
    <col min="7682" max="7682" width="4.28515625" style="1182" customWidth="1"/>
    <col min="7683" max="7683" width="3.28515625" style="1182" customWidth="1"/>
    <col min="7684" max="7684" width="53.85546875" style="1182" customWidth="1"/>
    <col min="7685" max="7685" width="12.42578125" style="1182" customWidth="1"/>
    <col min="7686" max="7687" width="11.7109375" style="1182" customWidth="1"/>
    <col min="7688" max="7936" width="9" style="1182"/>
    <col min="7937" max="7937" width="9.140625" style="1182" customWidth="1"/>
    <col min="7938" max="7938" width="4.28515625" style="1182" customWidth="1"/>
    <col min="7939" max="7939" width="3.28515625" style="1182" customWidth="1"/>
    <col min="7940" max="7940" width="53.85546875" style="1182" customWidth="1"/>
    <col min="7941" max="7941" width="12.42578125" style="1182" customWidth="1"/>
    <col min="7942" max="7943" width="11.7109375" style="1182" customWidth="1"/>
    <col min="7944" max="8192" width="9" style="1182"/>
    <col min="8193" max="8193" width="9.140625" style="1182" customWidth="1"/>
    <col min="8194" max="8194" width="4.28515625" style="1182" customWidth="1"/>
    <col min="8195" max="8195" width="3.28515625" style="1182" customWidth="1"/>
    <col min="8196" max="8196" width="53.85546875" style="1182" customWidth="1"/>
    <col min="8197" max="8197" width="12.42578125" style="1182" customWidth="1"/>
    <col min="8198" max="8199" width="11.7109375" style="1182" customWidth="1"/>
    <col min="8200" max="8448" width="9" style="1182"/>
    <col min="8449" max="8449" width="9.140625" style="1182" customWidth="1"/>
    <col min="8450" max="8450" width="4.28515625" style="1182" customWidth="1"/>
    <col min="8451" max="8451" width="3.28515625" style="1182" customWidth="1"/>
    <col min="8452" max="8452" width="53.85546875" style="1182" customWidth="1"/>
    <col min="8453" max="8453" width="12.42578125" style="1182" customWidth="1"/>
    <col min="8454" max="8455" width="11.7109375" style="1182" customWidth="1"/>
    <col min="8456" max="8704" width="9" style="1182"/>
    <col min="8705" max="8705" width="9.140625" style="1182" customWidth="1"/>
    <col min="8706" max="8706" width="4.28515625" style="1182" customWidth="1"/>
    <col min="8707" max="8707" width="3.28515625" style="1182" customWidth="1"/>
    <col min="8708" max="8708" width="53.85546875" style="1182" customWidth="1"/>
    <col min="8709" max="8709" width="12.42578125" style="1182" customWidth="1"/>
    <col min="8710" max="8711" width="11.7109375" style="1182" customWidth="1"/>
    <col min="8712" max="8960" width="9" style="1182"/>
    <col min="8961" max="8961" width="9.140625" style="1182" customWidth="1"/>
    <col min="8962" max="8962" width="4.28515625" style="1182" customWidth="1"/>
    <col min="8963" max="8963" width="3.28515625" style="1182" customWidth="1"/>
    <col min="8964" max="8964" width="53.85546875" style="1182" customWidth="1"/>
    <col min="8965" max="8965" width="12.42578125" style="1182" customWidth="1"/>
    <col min="8966" max="8967" width="11.7109375" style="1182" customWidth="1"/>
    <col min="8968" max="9216" width="9" style="1182"/>
    <col min="9217" max="9217" width="9.140625" style="1182" customWidth="1"/>
    <col min="9218" max="9218" width="4.28515625" style="1182" customWidth="1"/>
    <col min="9219" max="9219" width="3.28515625" style="1182" customWidth="1"/>
    <col min="9220" max="9220" width="53.85546875" style="1182" customWidth="1"/>
    <col min="9221" max="9221" width="12.42578125" style="1182" customWidth="1"/>
    <col min="9222" max="9223" width="11.7109375" style="1182" customWidth="1"/>
    <col min="9224" max="9472" width="9" style="1182"/>
    <col min="9473" max="9473" width="9.140625" style="1182" customWidth="1"/>
    <col min="9474" max="9474" width="4.28515625" style="1182" customWidth="1"/>
    <col min="9475" max="9475" width="3.28515625" style="1182" customWidth="1"/>
    <col min="9476" max="9476" width="53.85546875" style="1182" customWidth="1"/>
    <col min="9477" max="9477" width="12.42578125" style="1182" customWidth="1"/>
    <col min="9478" max="9479" width="11.7109375" style="1182" customWidth="1"/>
    <col min="9480" max="9728" width="9" style="1182"/>
    <col min="9729" max="9729" width="9.140625" style="1182" customWidth="1"/>
    <col min="9730" max="9730" width="4.28515625" style="1182" customWidth="1"/>
    <col min="9731" max="9731" width="3.28515625" style="1182" customWidth="1"/>
    <col min="9732" max="9732" width="53.85546875" style="1182" customWidth="1"/>
    <col min="9733" max="9733" width="12.42578125" style="1182" customWidth="1"/>
    <col min="9734" max="9735" width="11.7109375" style="1182" customWidth="1"/>
    <col min="9736" max="9984" width="9" style="1182"/>
    <col min="9985" max="9985" width="9.140625" style="1182" customWidth="1"/>
    <col min="9986" max="9986" width="4.28515625" style="1182" customWidth="1"/>
    <col min="9987" max="9987" width="3.28515625" style="1182" customWidth="1"/>
    <col min="9988" max="9988" width="53.85546875" style="1182" customWidth="1"/>
    <col min="9989" max="9989" width="12.42578125" style="1182" customWidth="1"/>
    <col min="9990" max="9991" width="11.7109375" style="1182" customWidth="1"/>
    <col min="9992" max="10240" width="9" style="1182"/>
    <col min="10241" max="10241" width="9.140625" style="1182" customWidth="1"/>
    <col min="10242" max="10242" width="4.28515625" style="1182" customWidth="1"/>
    <col min="10243" max="10243" width="3.28515625" style="1182" customWidth="1"/>
    <col min="10244" max="10244" width="53.85546875" style="1182" customWidth="1"/>
    <col min="10245" max="10245" width="12.42578125" style="1182" customWidth="1"/>
    <col min="10246" max="10247" width="11.7109375" style="1182" customWidth="1"/>
    <col min="10248" max="10496" width="9" style="1182"/>
    <col min="10497" max="10497" width="9.140625" style="1182" customWidth="1"/>
    <col min="10498" max="10498" width="4.28515625" style="1182" customWidth="1"/>
    <col min="10499" max="10499" width="3.28515625" style="1182" customWidth="1"/>
    <col min="10500" max="10500" width="53.85546875" style="1182" customWidth="1"/>
    <col min="10501" max="10501" width="12.42578125" style="1182" customWidth="1"/>
    <col min="10502" max="10503" width="11.7109375" style="1182" customWidth="1"/>
    <col min="10504" max="10752" width="9" style="1182"/>
    <col min="10753" max="10753" width="9.140625" style="1182" customWidth="1"/>
    <col min="10754" max="10754" width="4.28515625" style="1182" customWidth="1"/>
    <col min="10755" max="10755" width="3.28515625" style="1182" customWidth="1"/>
    <col min="10756" max="10756" width="53.85546875" style="1182" customWidth="1"/>
    <col min="10757" max="10757" width="12.42578125" style="1182" customWidth="1"/>
    <col min="10758" max="10759" width="11.7109375" style="1182" customWidth="1"/>
    <col min="10760" max="11008" width="9" style="1182"/>
    <col min="11009" max="11009" width="9.140625" style="1182" customWidth="1"/>
    <col min="11010" max="11010" width="4.28515625" style="1182" customWidth="1"/>
    <col min="11011" max="11011" width="3.28515625" style="1182" customWidth="1"/>
    <col min="11012" max="11012" width="53.85546875" style="1182" customWidth="1"/>
    <col min="11013" max="11013" width="12.42578125" style="1182" customWidth="1"/>
    <col min="11014" max="11015" width="11.7109375" style="1182" customWidth="1"/>
    <col min="11016" max="11264" width="9" style="1182"/>
    <col min="11265" max="11265" width="9.140625" style="1182" customWidth="1"/>
    <col min="11266" max="11266" width="4.28515625" style="1182" customWidth="1"/>
    <col min="11267" max="11267" width="3.28515625" style="1182" customWidth="1"/>
    <col min="11268" max="11268" width="53.85546875" style="1182" customWidth="1"/>
    <col min="11269" max="11269" width="12.42578125" style="1182" customWidth="1"/>
    <col min="11270" max="11271" width="11.7109375" style="1182" customWidth="1"/>
    <col min="11272" max="11520" width="9" style="1182"/>
    <col min="11521" max="11521" width="9.140625" style="1182" customWidth="1"/>
    <col min="11522" max="11522" width="4.28515625" style="1182" customWidth="1"/>
    <col min="11523" max="11523" width="3.28515625" style="1182" customWidth="1"/>
    <col min="11524" max="11524" width="53.85546875" style="1182" customWidth="1"/>
    <col min="11525" max="11525" width="12.42578125" style="1182" customWidth="1"/>
    <col min="11526" max="11527" width="11.7109375" style="1182" customWidth="1"/>
    <col min="11528" max="11776" width="9" style="1182"/>
    <col min="11777" max="11777" width="9.140625" style="1182" customWidth="1"/>
    <col min="11778" max="11778" width="4.28515625" style="1182" customWidth="1"/>
    <col min="11779" max="11779" width="3.28515625" style="1182" customWidth="1"/>
    <col min="11780" max="11780" width="53.85546875" style="1182" customWidth="1"/>
    <col min="11781" max="11781" width="12.42578125" style="1182" customWidth="1"/>
    <col min="11782" max="11783" width="11.7109375" style="1182" customWidth="1"/>
    <col min="11784" max="12032" width="9" style="1182"/>
    <col min="12033" max="12033" width="9.140625" style="1182" customWidth="1"/>
    <col min="12034" max="12034" width="4.28515625" style="1182" customWidth="1"/>
    <col min="12035" max="12035" width="3.28515625" style="1182" customWidth="1"/>
    <col min="12036" max="12036" width="53.85546875" style="1182" customWidth="1"/>
    <col min="12037" max="12037" width="12.42578125" style="1182" customWidth="1"/>
    <col min="12038" max="12039" width="11.7109375" style="1182" customWidth="1"/>
    <col min="12040" max="12288" width="9" style="1182"/>
    <col min="12289" max="12289" width="9.140625" style="1182" customWidth="1"/>
    <col min="12290" max="12290" width="4.28515625" style="1182" customWidth="1"/>
    <col min="12291" max="12291" width="3.28515625" style="1182" customWidth="1"/>
    <col min="12292" max="12292" width="53.85546875" style="1182" customWidth="1"/>
    <col min="12293" max="12293" width="12.42578125" style="1182" customWidth="1"/>
    <col min="12294" max="12295" width="11.7109375" style="1182" customWidth="1"/>
    <col min="12296" max="12544" width="9" style="1182"/>
    <col min="12545" max="12545" width="9.140625" style="1182" customWidth="1"/>
    <col min="12546" max="12546" width="4.28515625" style="1182" customWidth="1"/>
    <col min="12547" max="12547" width="3.28515625" style="1182" customWidth="1"/>
    <col min="12548" max="12548" width="53.85546875" style="1182" customWidth="1"/>
    <col min="12549" max="12549" width="12.42578125" style="1182" customWidth="1"/>
    <col min="12550" max="12551" width="11.7109375" style="1182" customWidth="1"/>
    <col min="12552" max="12800" width="9" style="1182"/>
    <col min="12801" max="12801" width="9.140625" style="1182" customWidth="1"/>
    <col min="12802" max="12802" width="4.28515625" style="1182" customWidth="1"/>
    <col min="12803" max="12803" width="3.28515625" style="1182" customWidth="1"/>
    <col min="12804" max="12804" width="53.85546875" style="1182" customWidth="1"/>
    <col min="12805" max="12805" width="12.42578125" style="1182" customWidth="1"/>
    <col min="12806" max="12807" width="11.7109375" style="1182" customWidth="1"/>
    <col min="12808" max="13056" width="9" style="1182"/>
    <col min="13057" max="13057" width="9.140625" style="1182" customWidth="1"/>
    <col min="13058" max="13058" width="4.28515625" style="1182" customWidth="1"/>
    <col min="13059" max="13059" width="3.28515625" style="1182" customWidth="1"/>
    <col min="13060" max="13060" width="53.85546875" style="1182" customWidth="1"/>
    <col min="13061" max="13061" width="12.42578125" style="1182" customWidth="1"/>
    <col min="13062" max="13063" width="11.7109375" style="1182" customWidth="1"/>
    <col min="13064" max="13312" width="9" style="1182"/>
    <col min="13313" max="13313" width="9.140625" style="1182" customWidth="1"/>
    <col min="13314" max="13314" width="4.28515625" style="1182" customWidth="1"/>
    <col min="13315" max="13315" width="3.28515625" style="1182" customWidth="1"/>
    <col min="13316" max="13316" width="53.85546875" style="1182" customWidth="1"/>
    <col min="13317" max="13317" width="12.42578125" style="1182" customWidth="1"/>
    <col min="13318" max="13319" width="11.7109375" style="1182" customWidth="1"/>
    <col min="13320" max="13568" width="9" style="1182"/>
    <col min="13569" max="13569" width="9.140625" style="1182" customWidth="1"/>
    <col min="13570" max="13570" width="4.28515625" style="1182" customWidth="1"/>
    <col min="13571" max="13571" width="3.28515625" style="1182" customWidth="1"/>
    <col min="13572" max="13572" width="53.85546875" style="1182" customWidth="1"/>
    <col min="13573" max="13573" width="12.42578125" style="1182" customWidth="1"/>
    <col min="13574" max="13575" width="11.7109375" style="1182" customWidth="1"/>
    <col min="13576" max="13824" width="9" style="1182"/>
    <col min="13825" max="13825" width="9.140625" style="1182" customWidth="1"/>
    <col min="13826" max="13826" width="4.28515625" style="1182" customWidth="1"/>
    <col min="13827" max="13827" width="3.28515625" style="1182" customWidth="1"/>
    <col min="13828" max="13828" width="53.85546875" style="1182" customWidth="1"/>
    <col min="13829" max="13829" width="12.42578125" style="1182" customWidth="1"/>
    <col min="13830" max="13831" width="11.7109375" style="1182" customWidth="1"/>
    <col min="13832" max="14080" width="9" style="1182"/>
    <col min="14081" max="14081" width="9.140625" style="1182" customWidth="1"/>
    <col min="14082" max="14082" width="4.28515625" style="1182" customWidth="1"/>
    <col min="14083" max="14083" width="3.28515625" style="1182" customWidth="1"/>
    <col min="14084" max="14084" width="53.85546875" style="1182" customWidth="1"/>
    <col min="14085" max="14085" width="12.42578125" style="1182" customWidth="1"/>
    <col min="14086" max="14087" width="11.7109375" style="1182" customWidth="1"/>
    <col min="14088" max="14336" width="9" style="1182"/>
    <col min="14337" max="14337" width="9.140625" style="1182" customWidth="1"/>
    <col min="14338" max="14338" width="4.28515625" style="1182" customWidth="1"/>
    <col min="14339" max="14339" width="3.28515625" style="1182" customWidth="1"/>
    <col min="14340" max="14340" width="53.85546875" style="1182" customWidth="1"/>
    <col min="14341" max="14341" width="12.42578125" style="1182" customWidth="1"/>
    <col min="14342" max="14343" width="11.7109375" style="1182" customWidth="1"/>
    <col min="14344" max="14592" width="9" style="1182"/>
    <col min="14593" max="14593" width="9.140625" style="1182" customWidth="1"/>
    <col min="14594" max="14594" width="4.28515625" style="1182" customWidth="1"/>
    <col min="14595" max="14595" width="3.28515625" style="1182" customWidth="1"/>
    <col min="14596" max="14596" width="53.85546875" style="1182" customWidth="1"/>
    <col min="14597" max="14597" width="12.42578125" style="1182" customWidth="1"/>
    <col min="14598" max="14599" width="11.7109375" style="1182" customWidth="1"/>
    <col min="14600" max="14848" width="9" style="1182"/>
    <col min="14849" max="14849" width="9.140625" style="1182" customWidth="1"/>
    <col min="14850" max="14850" width="4.28515625" style="1182" customWidth="1"/>
    <col min="14851" max="14851" width="3.28515625" style="1182" customWidth="1"/>
    <col min="14852" max="14852" width="53.85546875" style="1182" customWidth="1"/>
    <col min="14853" max="14853" width="12.42578125" style="1182" customWidth="1"/>
    <col min="14854" max="14855" width="11.7109375" style="1182" customWidth="1"/>
    <col min="14856" max="15104" width="9" style="1182"/>
    <col min="15105" max="15105" width="9.140625" style="1182" customWidth="1"/>
    <col min="15106" max="15106" width="4.28515625" style="1182" customWidth="1"/>
    <col min="15107" max="15107" width="3.28515625" style="1182" customWidth="1"/>
    <col min="15108" max="15108" width="53.85546875" style="1182" customWidth="1"/>
    <col min="15109" max="15109" width="12.42578125" style="1182" customWidth="1"/>
    <col min="15110" max="15111" width="11.7109375" style="1182" customWidth="1"/>
    <col min="15112" max="15360" width="9" style="1182"/>
    <col min="15361" max="15361" width="9.140625" style="1182" customWidth="1"/>
    <col min="15362" max="15362" width="4.28515625" style="1182" customWidth="1"/>
    <col min="15363" max="15363" width="3.28515625" style="1182" customWidth="1"/>
    <col min="15364" max="15364" width="53.85546875" style="1182" customWidth="1"/>
    <col min="15365" max="15365" width="12.42578125" style="1182" customWidth="1"/>
    <col min="15366" max="15367" width="11.7109375" style="1182" customWidth="1"/>
    <col min="15368" max="15616" width="9" style="1182"/>
    <col min="15617" max="15617" width="9.140625" style="1182" customWidth="1"/>
    <col min="15618" max="15618" width="4.28515625" style="1182" customWidth="1"/>
    <col min="15619" max="15619" width="3.28515625" style="1182" customWidth="1"/>
    <col min="15620" max="15620" width="53.85546875" style="1182" customWidth="1"/>
    <col min="15621" max="15621" width="12.42578125" style="1182" customWidth="1"/>
    <col min="15622" max="15623" width="11.7109375" style="1182" customWidth="1"/>
    <col min="15624" max="15872" width="9" style="1182"/>
    <col min="15873" max="15873" width="9.140625" style="1182" customWidth="1"/>
    <col min="15874" max="15874" width="4.28515625" style="1182" customWidth="1"/>
    <col min="15875" max="15875" width="3.28515625" style="1182" customWidth="1"/>
    <col min="15876" max="15876" width="53.85546875" style="1182" customWidth="1"/>
    <col min="15877" max="15877" width="12.42578125" style="1182" customWidth="1"/>
    <col min="15878" max="15879" width="11.7109375" style="1182" customWidth="1"/>
    <col min="15880" max="16128" width="9" style="1182"/>
    <col min="16129" max="16129" width="9.140625" style="1182" customWidth="1"/>
    <col min="16130" max="16130" width="4.28515625" style="1182" customWidth="1"/>
    <col min="16131" max="16131" width="3.28515625" style="1182" customWidth="1"/>
    <col min="16132" max="16132" width="53.85546875" style="1182" customWidth="1"/>
    <col min="16133" max="16133" width="12.42578125" style="1182" customWidth="1"/>
    <col min="16134" max="16135" width="11.7109375" style="1182" customWidth="1"/>
    <col min="16136" max="16384" width="9" style="1182"/>
  </cols>
  <sheetData>
    <row r="1" spans="1:9" s="1270" customFormat="1">
      <c r="A1" s="1594" t="s">
        <v>976</v>
      </c>
      <c r="B1" s="1594"/>
      <c r="C1" s="1594"/>
      <c r="D1" s="1594"/>
      <c r="E1" s="1268"/>
      <c r="F1" s="1268"/>
      <c r="G1" s="1268"/>
      <c r="H1" s="1269"/>
      <c r="I1" s="1269"/>
    </row>
    <row r="2" spans="1:9" s="1270" customFormat="1">
      <c r="A2" s="1595" t="s">
        <v>848</v>
      </c>
      <c r="B2" s="1595"/>
      <c r="C2" s="1595"/>
      <c r="D2" s="1595"/>
      <c r="E2" s="1271"/>
      <c r="F2" s="1271"/>
      <c r="G2" s="1271"/>
      <c r="H2" s="1269"/>
      <c r="I2" s="1269"/>
    </row>
    <row r="3" spans="1:9" ht="72.75" customHeight="1">
      <c r="A3" s="1180" t="s">
        <v>199</v>
      </c>
      <c r="B3" s="1272"/>
      <c r="C3" s="1588" t="s">
        <v>0</v>
      </c>
      <c r="D3" s="1596"/>
      <c r="E3" s="1590" t="s">
        <v>580</v>
      </c>
      <c r="F3" s="1591"/>
      <c r="G3" s="1180" t="s">
        <v>225</v>
      </c>
    </row>
    <row r="4" spans="1:9" ht="76.5" customHeight="1">
      <c r="A4" s="1183" t="s">
        <v>201</v>
      </c>
      <c r="B4" s="1273"/>
      <c r="C4" s="1592" t="s">
        <v>202</v>
      </c>
      <c r="D4" s="1592"/>
      <c r="E4" s="1185" t="s">
        <v>849</v>
      </c>
      <c r="F4" s="1185" t="s">
        <v>796</v>
      </c>
      <c r="G4" s="1185" t="s">
        <v>226</v>
      </c>
    </row>
    <row r="5" spans="1:9" s="1279" customFormat="1">
      <c r="A5" s="1274" t="s">
        <v>224</v>
      </c>
      <c r="B5" s="1275" t="s">
        <v>228</v>
      </c>
      <c r="C5" s="1276"/>
      <c r="D5" s="1276"/>
      <c r="E5" s="1277">
        <v>584644.95056909788</v>
      </c>
      <c r="F5" s="1278">
        <v>598097.14179982664</v>
      </c>
      <c r="G5" s="1381">
        <v>-2.2491649417095836</v>
      </c>
    </row>
    <row r="6" spans="1:9">
      <c r="A6" s="1200"/>
      <c r="B6" s="1280">
        <v>4.0999999999999996</v>
      </c>
      <c r="C6" s="1281" t="s">
        <v>229</v>
      </c>
      <c r="D6" s="1281"/>
      <c r="E6" s="1282">
        <v>97001.275728913984</v>
      </c>
      <c r="F6" s="1283">
        <v>105861.82813001593</v>
      </c>
      <c r="G6" s="1307"/>
    </row>
    <row r="7" spans="1:9">
      <c r="A7" s="1200"/>
      <c r="B7" s="1280">
        <v>4.2</v>
      </c>
      <c r="C7" s="1285" t="s">
        <v>230</v>
      </c>
      <c r="D7" s="1281"/>
      <c r="E7" s="1282">
        <v>432103.21212218906</v>
      </c>
      <c r="F7" s="1283">
        <v>424332.93205102754</v>
      </c>
      <c r="G7" s="1307"/>
    </row>
    <row r="8" spans="1:9">
      <c r="A8" s="1200"/>
      <c r="B8" s="1280">
        <v>4.3</v>
      </c>
      <c r="C8" s="1285" t="s">
        <v>231</v>
      </c>
      <c r="D8" s="1281"/>
      <c r="E8" s="1282">
        <v>55540.462717994844</v>
      </c>
      <c r="F8" s="1283">
        <v>67902.381618783053</v>
      </c>
      <c r="G8" s="1307"/>
    </row>
    <row r="9" spans="1:9" s="1279" customFormat="1">
      <c r="A9" s="1251" t="s">
        <v>227</v>
      </c>
      <c r="B9" s="1286" t="s">
        <v>228</v>
      </c>
      <c r="C9" s="1287"/>
      <c r="D9" s="1288"/>
      <c r="E9" s="1289"/>
      <c r="F9" s="1290"/>
      <c r="G9" s="1382"/>
    </row>
    <row r="10" spans="1:9" s="1279" customFormat="1">
      <c r="A10" s="1291"/>
      <c r="B10" s="1292">
        <v>5.0999999999999996</v>
      </c>
      <c r="C10" s="1287" t="s">
        <v>233</v>
      </c>
      <c r="D10" s="1288"/>
      <c r="E10" s="1289">
        <v>387986.56102784927</v>
      </c>
      <c r="F10" s="1293">
        <v>407802.26524760562</v>
      </c>
      <c r="G10" s="1380">
        <v>-4.8591452055139612</v>
      </c>
    </row>
    <row r="11" spans="1:9">
      <c r="A11" s="1200"/>
      <c r="B11" s="1280"/>
      <c r="C11" s="1281" t="s">
        <v>229</v>
      </c>
      <c r="D11" s="1295"/>
      <c r="E11" s="1282">
        <v>61998.332306355813</v>
      </c>
      <c r="F11" s="1283">
        <v>71833.908888011894</v>
      </c>
      <c r="G11" s="1307"/>
    </row>
    <row r="12" spans="1:9">
      <c r="A12" s="1200"/>
      <c r="B12" s="1280"/>
      <c r="C12" s="1285" t="s">
        <v>230</v>
      </c>
      <c r="D12" s="1295"/>
      <c r="E12" s="1282">
        <v>316121.77505915344</v>
      </c>
      <c r="F12" s="1283">
        <v>316289.7559057895</v>
      </c>
      <c r="G12" s="1307"/>
    </row>
    <row r="13" spans="1:9">
      <c r="A13" s="1200"/>
      <c r="B13" s="1280"/>
      <c r="C13" s="1285" t="s">
        <v>231</v>
      </c>
      <c r="D13" s="1295"/>
      <c r="E13" s="1282">
        <v>9866.4536623400163</v>
      </c>
      <c r="F13" s="1283">
        <v>19678.600453804254</v>
      </c>
      <c r="G13" s="1307"/>
    </row>
    <row r="14" spans="1:9" s="1279" customFormat="1">
      <c r="A14" s="1291"/>
      <c r="B14" s="1292">
        <v>5.2</v>
      </c>
      <c r="C14" s="1287" t="s">
        <v>234</v>
      </c>
      <c r="D14" s="1288"/>
      <c r="E14" s="1289">
        <v>5409.7642208200004</v>
      </c>
      <c r="F14" s="1293">
        <v>5805.0034351495906</v>
      </c>
      <c r="G14" s="1380">
        <v>-6.8085957010188256</v>
      </c>
    </row>
    <row r="15" spans="1:9">
      <c r="A15" s="1200"/>
      <c r="B15" s="1280"/>
      <c r="C15" s="1281" t="s">
        <v>229</v>
      </c>
      <c r="D15" s="1295"/>
      <c r="E15" s="1282">
        <v>315.77213560999996</v>
      </c>
      <c r="F15" s="1283">
        <v>454.52889370473429</v>
      </c>
      <c r="G15" s="1307"/>
    </row>
    <row r="16" spans="1:9">
      <c r="A16" s="1200"/>
      <c r="B16" s="1280"/>
      <c r="C16" s="1285" t="s">
        <v>230</v>
      </c>
      <c r="D16" s="1295"/>
      <c r="E16" s="1282">
        <v>5093.9920852100004</v>
      </c>
      <c r="F16" s="1283">
        <v>5350.4745414448562</v>
      </c>
      <c r="G16" s="1307"/>
    </row>
    <row r="17" spans="1:7">
      <c r="A17" s="1200"/>
      <c r="B17" s="1280"/>
      <c r="C17" s="1285" t="s">
        <v>231</v>
      </c>
      <c r="D17" s="1295"/>
      <c r="E17" s="1282">
        <v>0</v>
      </c>
      <c r="F17" s="1283">
        <v>0</v>
      </c>
      <c r="G17" s="1284"/>
    </row>
    <row r="18" spans="1:7" s="1279" customFormat="1">
      <c r="A18" s="1291"/>
      <c r="B18" s="1292">
        <v>5.3</v>
      </c>
      <c r="C18" s="1287" t="s">
        <v>235</v>
      </c>
      <c r="D18" s="1288"/>
      <c r="E18" s="1289">
        <v>39250.830594089901</v>
      </c>
      <c r="F18" s="1293">
        <v>43288.413084588625</v>
      </c>
      <c r="G18" s="1380">
        <v>-9.3271667931300737</v>
      </c>
    </row>
    <row r="19" spans="1:7">
      <c r="A19" s="1200"/>
      <c r="B19" s="1280"/>
      <c r="C19" s="1281" t="s">
        <v>229</v>
      </c>
      <c r="D19" s="1295"/>
      <c r="E19" s="1282">
        <v>4143.4034835425282</v>
      </c>
      <c r="F19" s="1283">
        <v>5139.3648897508056</v>
      </c>
      <c r="G19" s="1307"/>
    </row>
    <row r="20" spans="1:7">
      <c r="A20" s="1200"/>
      <c r="B20" s="1280"/>
      <c r="C20" s="1285" t="s">
        <v>230</v>
      </c>
      <c r="D20" s="1295"/>
      <c r="E20" s="1282">
        <v>6493.9883199525184</v>
      </c>
      <c r="F20" s="1283">
        <v>6377.0980225678168</v>
      </c>
      <c r="G20" s="1307"/>
    </row>
    <row r="21" spans="1:7">
      <c r="A21" s="1200"/>
      <c r="B21" s="1280"/>
      <c r="C21" s="1285" t="s">
        <v>231</v>
      </c>
      <c r="D21" s="1295"/>
      <c r="E21" s="1282">
        <v>28613.438790594853</v>
      </c>
      <c r="F21" s="1283">
        <v>31771.950172270004</v>
      </c>
      <c r="G21" s="1307"/>
    </row>
    <row r="22" spans="1:7">
      <c r="A22" s="1200"/>
      <c r="B22" s="1292">
        <v>5.4</v>
      </c>
      <c r="C22" s="1287" t="s">
        <v>581</v>
      </c>
      <c r="D22" s="1288"/>
      <c r="E22" s="1289">
        <v>13768.983696140001</v>
      </c>
      <c r="F22" s="1296">
        <v>11776.195478101692</v>
      </c>
      <c r="G22" s="1294">
        <v>16.922173394149063</v>
      </c>
    </row>
    <row r="23" spans="1:7">
      <c r="A23" s="1200"/>
      <c r="B23" s="1280"/>
      <c r="C23" s="1281" t="s">
        <v>229</v>
      </c>
      <c r="D23" s="1295"/>
      <c r="E23" s="1282">
        <v>2640.1458512499994</v>
      </c>
      <c r="F23" s="1297">
        <v>2573.5209830523563</v>
      </c>
      <c r="G23" s="1307"/>
    </row>
    <row r="24" spans="1:7">
      <c r="A24" s="1200"/>
      <c r="B24" s="1280"/>
      <c r="C24" s="1285" t="s">
        <v>230</v>
      </c>
      <c r="D24" s="1295"/>
      <c r="E24" s="1282">
        <v>10986.698439860002</v>
      </c>
      <c r="F24" s="1297">
        <v>8928.9029835793353</v>
      </c>
      <c r="G24" s="1284"/>
    </row>
    <row r="25" spans="1:7">
      <c r="A25" s="1200"/>
      <c r="B25" s="1280"/>
      <c r="C25" s="1285" t="s">
        <v>231</v>
      </c>
      <c r="D25" s="1295"/>
      <c r="E25" s="1282">
        <v>142.13940503000001</v>
      </c>
      <c r="F25" s="1297">
        <v>273.77151147000001</v>
      </c>
      <c r="G25" s="1307"/>
    </row>
    <row r="26" spans="1:7">
      <c r="A26" s="1200"/>
      <c r="B26" s="1292">
        <v>5.5</v>
      </c>
      <c r="C26" s="1287" t="s">
        <v>582</v>
      </c>
      <c r="D26" s="1288"/>
      <c r="E26" s="1289">
        <v>24759.0848543381</v>
      </c>
      <c r="F26" s="1296">
        <v>24486.289313756177</v>
      </c>
      <c r="G26" s="1380">
        <v>1.1140746443303229</v>
      </c>
    </row>
    <row r="27" spans="1:7">
      <c r="A27" s="1200"/>
      <c r="B27" s="1280"/>
      <c r="C27" s="1281" t="s">
        <v>229</v>
      </c>
      <c r="D27" s="1295"/>
      <c r="E27" s="1282">
        <v>4577.4203235839213</v>
      </c>
      <c r="F27" s="1297">
        <v>3624.5458399496711</v>
      </c>
      <c r="G27" s="1307"/>
    </row>
    <row r="28" spans="1:7">
      <c r="A28" s="1200"/>
      <c r="B28" s="1280"/>
      <c r="C28" s="1285" t="s">
        <v>230</v>
      </c>
      <c r="D28" s="1295"/>
      <c r="E28" s="1282">
        <v>14411.79616019419</v>
      </c>
      <c r="F28" s="1297">
        <v>14238.745860236508</v>
      </c>
      <c r="G28" s="1307"/>
    </row>
    <row r="29" spans="1:7">
      <c r="A29" s="1232"/>
      <c r="B29" s="1298"/>
      <c r="C29" s="1299" t="s">
        <v>231</v>
      </c>
      <c r="D29" s="1300"/>
      <c r="E29" s="1301">
        <v>5769.8683705599906</v>
      </c>
      <c r="F29" s="1302">
        <v>6622.9976135699999</v>
      </c>
      <c r="G29" s="1339"/>
    </row>
    <row r="30" spans="1:7">
      <c r="A30" s="1200"/>
      <c r="B30" s="1292">
        <v>5.6</v>
      </c>
      <c r="C30" s="1287" t="s">
        <v>583</v>
      </c>
      <c r="D30" s="1288"/>
      <c r="E30" s="1289">
        <v>2062.5079152719004</v>
      </c>
      <c r="F30" s="1296">
        <v>1603.7423775810416</v>
      </c>
      <c r="G30" s="1294">
        <v>28.605937219344696</v>
      </c>
    </row>
    <row r="31" spans="1:7">
      <c r="A31" s="1200"/>
      <c r="B31" s="1280"/>
      <c r="C31" s="1281" t="s">
        <v>229</v>
      </c>
      <c r="D31" s="1295"/>
      <c r="E31" s="1282">
        <v>438.45880597190001</v>
      </c>
      <c r="F31" s="1297">
        <v>132.91383661625906</v>
      </c>
      <c r="G31" s="1284"/>
    </row>
    <row r="32" spans="1:7">
      <c r="A32" s="1200"/>
      <c r="B32" s="1280"/>
      <c r="C32" s="1285" t="s">
        <v>230</v>
      </c>
      <c r="D32" s="1295"/>
      <c r="E32" s="1282">
        <v>1264.5469473300002</v>
      </c>
      <c r="F32" s="1297">
        <v>1463.8187838947827</v>
      </c>
      <c r="G32" s="1307"/>
    </row>
    <row r="33" spans="1:11">
      <c r="A33" s="1200"/>
      <c r="B33" s="1280"/>
      <c r="C33" s="1285" t="s">
        <v>231</v>
      </c>
      <c r="D33" s="1295"/>
      <c r="E33" s="1282">
        <v>359.50216197000003</v>
      </c>
      <c r="F33" s="1297">
        <v>7.00975707</v>
      </c>
      <c r="G33" s="1284"/>
    </row>
    <row r="34" spans="1:11" s="1279" customFormat="1">
      <c r="A34" s="1291"/>
      <c r="B34" s="1292">
        <v>5.7</v>
      </c>
      <c r="C34" s="1287" t="s">
        <v>236</v>
      </c>
      <c r="D34" s="1303"/>
      <c r="E34" s="1289">
        <v>4626.0163614850007</v>
      </c>
      <c r="F34" s="1293">
        <v>4668.878254819655</v>
      </c>
      <c r="G34" s="1380">
        <v>-0.91803407575273988</v>
      </c>
    </row>
    <row r="35" spans="1:11">
      <c r="A35" s="1200"/>
      <c r="B35" s="1280"/>
      <c r="C35" s="1281" t="s">
        <v>229</v>
      </c>
      <c r="D35" s="1295"/>
      <c r="E35" s="1282">
        <v>4586.9628853150007</v>
      </c>
      <c r="F35" s="1283">
        <v>4629.3431565696546</v>
      </c>
      <c r="G35" s="1307"/>
    </row>
    <row r="36" spans="1:11">
      <c r="A36" s="1200"/>
      <c r="B36" s="1280"/>
      <c r="C36" s="1285" t="s">
        <v>230</v>
      </c>
      <c r="D36" s="1295"/>
      <c r="E36" s="1282">
        <v>39.053476170000003</v>
      </c>
      <c r="F36" s="1283">
        <v>39.535098250000004</v>
      </c>
      <c r="G36" s="1307"/>
    </row>
    <row r="37" spans="1:11">
      <c r="A37" s="1200"/>
      <c r="B37" s="1280"/>
      <c r="C37" s="1285" t="s">
        <v>231</v>
      </c>
      <c r="D37" s="1295"/>
      <c r="E37" s="1282">
        <v>0</v>
      </c>
      <c r="F37" s="1283">
        <v>0</v>
      </c>
      <c r="G37" s="1284"/>
    </row>
    <row r="38" spans="1:11" s="1279" customFormat="1">
      <c r="A38" s="1291"/>
      <c r="B38" s="1292">
        <v>5.8</v>
      </c>
      <c r="C38" s="1287" t="s">
        <v>584</v>
      </c>
      <c r="D38" s="1303"/>
      <c r="E38" s="1289">
        <v>16244.01369773586</v>
      </c>
      <c r="F38" s="1293">
        <v>14133.865639538442</v>
      </c>
      <c r="G38" s="1294">
        <v>14.929730563551097</v>
      </c>
    </row>
    <row r="39" spans="1:11">
      <c r="A39" s="1200"/>
      <c r="B39" s="1280"/>
      <c r="C39" s="1281" t="s">
        <v>229</v>
      </c>
      <c r="D39" s="1295"/>
      <c r="E39" s="1282">
        <v>2427.7736699474885</v>
      </c>
      <c r="F39" s="1283">
        <v>1711.5519299392936</v>
      </c>
      <c r="G39" s="1284"/>
      <c r="H39" s="1304"/>
      <c r="I39" s="1304"/>
      <c r="J39" s="1305"/>
    </row>
    <row r="40" spans="1:11">
      <c r="A40" s="1200"/>
      <c r="B40" s="1280"/>
      <c r="C40" s="1285" t="s">
        <v>230</v>
      </c>
      <c r="D40" s="1295"/>
      <c r="E40" s="1282">
        <v>8261.2994211983714</v>
      </c>
      <c r="F40" s="1283">
        <v>7899.3264640591497</v>
      </c>
      <c r="G40" s="1284"/>
      <c r="H40" s="1304"/>
      <c r="I40" s="1304"/>
      <c r="J40" s="1305"/>
    </row>
    <row r="41" spans="1:11">
      <c r="A41" s="1200"/>
      <c r="B41" s="1280"/>
      <c r="C41" s="1285" t="s">
        <v>231</v>
      </c>
      <c r="D41" s="1295"/>
      <c r="E41" s="1282">
        <v>5554.9406065900002</v>
      </c>
      <c r="F41" s="1283">
        <v>4522.9872455400009</v>
      </c>
      <c r="G41" s="1284"/>
      <c r="H41" s="1304"/>
      <c r="I41" s="1304"/>
      <c r="J41" s="1305"/>
    </row>
    <row r="42" spans="1:11" s="1279" customFormat="1">
      <c r="A42" s="1291"/>
      <c r="B42" s="1292">
        <v>5.9</v>
      </c>
      <c r="C42" s="1287" t="s">
        <v>585</v>
      </c>
      <c r="D42" s="1303"/>
      <c r="E42" s="1289">
        <v>79593.860287464209</v>
      </c>
      <c r="F42" s="1293">
        <v>75284.854093313028</v>
      </c>
      <c r="G42" s="1294">
        <v>5.7236030354927889</v>
      </c>
    </row>
    <row r="43" spans="1:11">
      <c r="A43" s="1200"/>
      <c r="B43" s="1280"/>
      <c r="C43" s="1281" t="s">
        <v>229</v>
      </c>
      <c r="D43" s="1295"/>
      <c r="E43" s="1282">
        <v>14691.8882805743</v>
      </c>
      <c r="F43" s="1283">
        <v>15264.134929136593</v>
      </c>
      <c r="G43" s="1307"/>
      <c r="H43" s="1304"/>
      <c r="I43" s="1304"/>
      <c r="J43" s="1304"/>
    </row>
    <row r="44" spans="1:11">
      <c r="A44" s="1200"/>
      <c r="B44" s="1280"/>
      <c r="C44" s="1285" t="s">
        <v>230</v>
      </c>
      <c r="D44" s="1295"/>
      <c r="E44" s="1282">
        <v>64552.810562629908</v>
      </c>
      <c r="F44" s="1283">
        <v>59405.883074406425</v>
      </c>
      <c r="G44" s="1284"/>
      <c r="H44" s="1304"/>
      <c r="I44" s="1304"/>
      <c r="J44" s="1304"/>
    </row>
    <row r="45" spans="1:11">
      <c r="A45" s="1200"/>
      <c r="B45" s="1280"/>
      <c r="C45" s="1285" t="s">
        <v>231</v>
      </c>
      <c r="D45" s="1295"/>
      <c r="E45" s="1282">
        <v>349.16144426</v>
      </c>
      <c r="F45" s="1283">
        <v>614.83608976999994</v>
      </c>
      <c r="G45" s="1307"/>
      <c r="H45" s="1304"/>
      <c r="I45" s="1304"/>
      <c r="J45" s="1304"/>
    </row>
    <row r="46" spans="1:11" s="1279" customFormat="1">
      <c r="A46" s="1291"/>
      <c r="B46" s="1306">
        <v>5.0999999999999996</v>
      </c>
      <c r="C46" s="1287" t="s">
        <v>586</v>
      </c>
      <c r="D46" s="1303"/>
      <c r="E46" s="1289">
        <v>10943.32791390381</v>
      </c>
      <c r="F46" s="1293">
        <v>9247.6348753727725</v>
      </c>
      <c r="G46" s="1380">
        <v>18.336505078145006</v>
      </c>
    </row>
    <row r="47" spans="1:11">
      <c r="A47" s="1200"/>
      <c r="B47" s="1280"/>
      <c r="C47" s="1281" t="s">
        <v>229</v>
      </c>
      <c r="D47" s="1295"/>
      <c r="E47" s="1282">
        <v>1181.1179867630544</v>
      </c>
      <c r="F47" s="1283">
        <v>498.01478328470961</v>
      </c>
      <c r="G47" s="1284"/>
      <c r="H47" s="1304"/>
      <c r="I47" s="1304"/>
      <c r="J47" s="1304"/>
      <c r="K47" s="1304"/>
    </row>
    <row r="48" spans="1:11">
      <c r="A48" s="1200"/>
      <c r="B48" s="1280"/>
      <c r="C48" s="1285" t="s">
        <v>230</v>
      </c>
      <c r="D48" s="1295"/>
      <c r="E48" s="1282">
        <v>4877.2516504907553</v>
      </c>
      <c r="F48" s="1283">
        <v>4339.3913167992641</v>
      </c>
      <c r="G48" s="1284"/>
      <c r="H48" s="1304"/>
      <c r="I48" s="1304"/>
      <c r="J48" s="1304"/>
      <c r="K48" s="1304"/>
    </row>
    <row r="49" spans="1:11">
      <c r="A49" s="1232"/>
      <c r="B49" s="1298"/>
      <c r="C49" s="1299" t="s">
        <v>231</v>
      </c>
      <c r="D49" s="1300"/>
      <c r="E49" s="1301">
        <v>4884.9582766499998</v>
      </c>
      <c r="F49" s="1319">
        <v>4410.2287752887996</v>
      </c>
      <c r="G49" s="1339"/>
      <c r="H49" s="1304"/>
      <c r="I49" s="1304"/>
      <c r="J49" s="1304"/>
      <c r="K49" s="1304"/>
    </row>
    <row r="50" spans="1:11" s="1279" customFormat="1">
      <c r="A50" s="1308" t="s">
        <v>232</v>
      </c>
      <c r="B50" s="1309" t="s">
        <v>238</v>
      </c>
      <c r="C50" s="1287"/>
      <c r="D50" s="1310"/>
      <c r="E50" s="1311">
        <v>318882.21898356621</v>
      </c>
      <c r="F50" s="1312">
        <v>311333.93363789679</v>
      </c>
      <c r="G50" s="1380">
        <v>2.4244981128361722</v>
      </c>
    </row>
    <row r="51" spans="1:11">
      <c r="A51" s="1255"/>
      <c r="B51" s="1280">
        <v>6.1</v>
      </c>
      <c r="C51" s="1281" t="s">
        <v>239</v>
      </c>
      <c r="D51" s="1313"/>
      <c r="E51" s="1314">
        <v>174763.66999490937</v>
      </c>
      <c r="F51" s="1315">
        <v>166467.81267147002</v>
      </c>
      <c r="G51" s="1284"/>
      <c r="H51" s="1316"/>
    </row>
    <row r="52" spans="1:11">
      <c r="A52" s="1255"/>
      <c r="B52" s="1280">
        <v>6.2</v>
      </c>
      <c r="C52" s="1281" t="s">
        <v>240</v>
      </c>
      <c r="D52" s="1313"/>
      <c r="E52" s="1314">
        <v>26378.888369666518</v>
      </c>
      <c r="F52" s="1315">
        <v>27344.37521032587</v>
      </c>
      <c r="G52" s="1307"/>
    </row>
    <row r="53" spans="1:11">
      <c r="A53" s="1255"/>
      <c r="B53" s="1280">
        <v>6.3</v>
      </c>
      <c r="C53" s="1281" t="s">
        <v>241</v>
      </c>
      <c r="D53" s="1313"/>
      <c r="E53" s="1314">
        <v>81832.90871581003</v>
      </c>
      <c r="F53" s="1315">
        <v>82421.867339899996</v>
      </c>
      <c r="G53" s="1307"/>
    </row>
    <row r="54" spans="1:11">
      <c r="A54" s="1255"/>
      <c r="B54" s="1280">
        <v>6.4</v>
      </c>
      <c r="C54" s="1285" t="s">
        <v>242</v>
      </c>
      <c r="D54" s="1313"/>
      <c r="E54" s="1314">
        <v>3643.4326155399995</v>
      </c>
      <c r="F54" s="1315">
        <v>3234.88175159</v>
      </c>
      <c r="G54" s="1307"/>
    </row>
    <row r="55" spans="1:11">
      <c r="A55" s="1255"/>
      <c r="B55" s="1280">
        <v>6.5</v>
      </c>
      <c r="C55" s="1285" t="s">
        <v>243</v>
      </c>
      <c r="D55" s="1313"/>
      <c r="E55" s="1314">
        <v>0</v>
      </c>
      <c r="F55" s="1315">
        <v>0</v>
      </c>
      <c r="G55" s="1282"/>
    </row>
    <row r="56" spans="1:11">
      <c r="A56" s="1255"/>
      <c r="B56" s="1280">
        <v>6.6</v>
      </c>
      <c r="C56" s="1285" t="s">
        <v>244</v>
      </c>
      <c r="D56" s="1313"/>
      <c r="E56" s="1314">
        <v>0</v>
      </c>
      <c r="F56" s="1315">
        <v>0</v>
      </c>
      <c r="G56" s="1282"/>
    </row>
    <row r="57" spans="1:11">
      <c r="A57" s="1255"/>
      <c r="B57" s="1280">
        <v>6.7</v>
      </c>
      <c r="C57" s="1285" t="s">
        <v>974</v>
      </c>
      <c r="D57" s="1313"/>
      <c r="E57" s="1314">
        <v>7812.8482358199999</v>
      </c>
      <c r="F57" s="1315">
        <v>8275.003897239998</v>
      </c>
      <c r="G57" s="1282"/>
    </row>
    <row r="58" spans="1:11">
      <c r="A58" s="1255"/>
      <c r="B58" s="1280">
        <v>6.8</v>
      </c>
      <c r="C58" s="1285" t="s">
        <v>257</v>
      </c>
      <c r="D58" s="1313"/>
      <c r="E58" s="1314">
        <v>24450.471051820252</v>
      </c>
      <c r="F58" s="1315">
        <v>23589.992767370873</v>
      </c>
      <c r="G58" s="1383"/>
    </row>
    <row r="59" spans="1:11" s="1279" customFormat="1">
      <c r="A59" s="1251" t="s">
        <v>237</v>
      </c>
      <c r="B59" s="1309" t="s">
        <v>246</v>
      </c>
      <c r="C59" s="1287"/>
      <c r="D59" s="1287"/>
      <c r="E59" s="1311">
        <v>684890.34518706403</v>
      </c>
      <c r="F59" s="1312">
        <v>706102.90996856673</v>
      </c>
      <c r="G59" s="1380">
        <v>-3.0041746722792877</v>
      </c>
    </row>
    <row r="60" spans="1:11">
      <c r="A60" s="1200"/>
      <c r="B60" s="1280">
        <v>7.1</v>
      </c>
      <c r="C60" s="1281" t="s">
        <v>247</v>
      </c>
      <c r="D60" s="1281"/>
      <c r="E60" s="1314">
        <v>560696.02664615354</v>
      </c>
      <c r="F60" s="1283">
        <v>577984.57810837845</v>
      </c>
      <c r="G60" s="1307"/>
    </row>
    <row r="61" spans="1:11">
      <c r="A61" s="1200"/>
      <c r="B61" s="1280">
        <v>7.2</v>
      </c>
      <c r="C61" s="1281" t="s">
        <v>248</v>
      </c>
      <c r="D61" s="1281"/>
      <c r="E61" s="1314">
        <v>122876.11946387059</v>
      </c>
      <c r="F61" s="1283">
        <v>126893.52566185768</v>
      </c>
      <c r="G61" s="1307"/>
    </row>
    <row r="62" spans="1:11">
      <c r="A62" s="1232"/>
      <c r="B62" s="1298">
        <v>7.3</v>
      </c>
      <c r="C62" s="1317" t="s">
        <v>249</v>
      </c>
      <c r="D62" s="1317"/>
      <c r="E62" s="1318">
        <v>1318.1990770399998</v>
      </c>
      <c r="F62" s="1319">
        <v>1224.8061983305797</v>
      </c>
      <c r="G62" s="1339"/>
    </row>
    <row r="63" spans="1:11" s="1322" customFormat="1" ht="70.5" customHeight="1">
      <c r="A63" s="1320" t="s">
        <v>245</v>
      </c>
      <c r="B63" s="1598" t="s">
        <v>251</v>
      </c>
      <c r="C63" s="1599"/>
      <c r="D63" s="1600"/>
      <c r="E63" s="1321">
        <v>139173.2996386821</v>
      </c>
      <c r="F63" s="1321">
        <v>146342.85477639412</v>
      </c>
      <c r="G63" s="1550">
        <v>-4.8991494314271788</v>
      </c>
    </row>
    <row r="64" spans="1:11">
      <c r="A64" s="1200"/>
      <c r="B64" s="1280">
        <v>8.1</v>
      </c>
      <c r="C64" s="1281" t="s">
        <v>252</v>
      </c>
      <c r="D64" s="1281"/>
      <c r="E64" s="1314">
        <v>69515.062104805998</v>
      </c>
      <c r="F64" s="1283">
        <v>74899.95997586356</v>
      </c>
      <c r="G64" s="1307"/>
    </row>
    <row r="65" spans="1:7">
      <c r="A65" s="1200"/>
      <c r="B65" s="1280">
        <v>8.1999999999999993</v>
      </c>
      <c r="C65" s="1281" t="s">
        <v>253</v>
      </c>
      <c r="D65" s="1281"/>
      <c r="E65" s="1314">
        <v>25080.741241983498</v>
      </c>
      <c r="F65" s="1283">
        <v>26706.890721700347</v>
      </c>
      <c r="G65" s="1307"/>
    </row>
    <row r="66" spans="1:7">
      <c r="A66" s="1200"/>
      <c r="B66" s="1280">
        <v>8.3000000000000007</v>
      </c>
      <c r="C66" s="1281" t="s">
        <v>254</v>
      </c>
      <c r="D66" s="1281"/>
      <c r="E66" s="1314">
        <v>44577.496291892596</v>
      </c>
      <c r="F66" s="1283">
        <v>44736.004078830214</v>
      </c>
      <c r="G66" s="1307"/>
    </row>
    <row r="67" spans="1:7" s="1279" customFormat="1">
      <c r="A67" s="1251" t="s">
        <v>250</v>
      </c>
      <c r="B67" s="1323" t="s">
        <v>587</v>
      </c>
      <c r="C67" s="1287"/>
      <c r="D67" s="1324"/>
      <c r="E67" s="1311">
        <v>4867812.8036523573</v>
      </c>
      <c r="F67" s="1311">
        <v>4159967.1577907787</v>
      </c>
      <c r="G67" s="1294">
        <v>17.015654667752042</v>
      </c>
    </row>
    <row r="68" spans="1:7">
      <c r="A68" s="1200"/>
      <c r="B68" s="1325">
        <v>9.1</v>
      </c>
      <c r="C68" s="1281" t="s">
        <v>256</v>
      </c>
      <c r="D68" s="1281"/>
      <c r="E68" s="1314">
        <v>4778346.1470682342</v>
      </c>
      <c r="F68" s="1326">
        <v>4093340.5347927576</v>
      </c>
      <c r="G68" s="1284"/>
    </row>
    <row r="69" spans="1:7">
      <c r="A69" s="1200"/>
      <c r="B69" s="1325">
        <v>9.1999999999999993</v>
      </c>
      <c r="C69" s="1281" t="s">
        <v>257</v>
      </c>
      <c r="D69" s="1281"/>
      <c r="E69" s="1314">
        <v>89466.656584123615</v>
      </c>
      <c r="F69" s="1326">
        <v>66626.622998021019</v>
      </c>
      <c r="G69" s="1383"/>
    </row>
    <row r="70" spans="1:7" s="1279" customFormat="1">
      <c r="A70" s="1251" t="s">
        <v>255</v>
      </c>
      <c r="B70" s="1327" t="s">
        <v>721</v>
      </c>
      <c r="C70" s="1287"/>
      <c r="D70" s="1287"/>
      <c r="E70" s="1311">
        <v>4867812.8036523694</v>
      </c>
      <c r="F70" s="1311">
        <v>4159967.1577907964</v>
      </c>
      <c r="G70" s="1294">
        <v>17.015654667751836</v>
      </c>
    </row>
    <row r="71" spans="1:7">
      <c r="A71" s="1200"/>
      <c r="B71" s="1325">
        <v>10.1</v>
      </c>
      <c r="C71" s="1285" t="s">
        <v>259</v>
      </c>
      <c r="D71" s="1281"/>
      <c r="E71" s="1314">
        <v>4234410.7449157117</v>
      </c>
      <c r="F71" s="1326">
        <v>3425840.467005928</v>
      </c>
      <c r="G71" s="1284"/>
    </row>
    <row r="72" spans="1:7">
      <c r="A72" s="1200"/>
      <c r="B72" s="1325">
        <v>10.199999999999999</v>
      </c>
      <c r="C72" s="1281" t="s">
        <v>722</v>
      </c>
      <c r="D72" s="1281"/>
      <c r="E72" s="1314">
        <v>633402.05873665761</v>
      </c>
      <c r="F72" s="1326">
        <v>734126.69078486832</v>
      </c>
      <c r="G72" s="1307"/>
    </row>
    <row r="73" spans="1:7" s="1279" customFormat="1">
      <c r="A73" s="1251" t="s">
        <v>258</v>
      </c>
      <c r="B73" s="1327" t="s">
        <v>604</v>
      </c>
      <c r="C73" s="1287"/>
      <c r="D73" s="1287"/>
      <c r="E73" s="1311">
        <v>4631315.6070988281</v>
      </c>
      <c r="F73" s="1311">
        <v>3946324.6442844826</v>
      </c>
      <c r="G73" s="1294">
        <v>17.357694172638013</v>
      </c>
    </row>
    <row r="74" spans="1:7">
      <c r="A74" s="1200"/>
      <c r="B74" s="1325">
        <v>11.1</v>
      </c>
      <c r="C74" s="1281" t="s">
        <v>588</v>
      </c>
      <c r="D74" s="1281"/>
      <c r="E74" s="1314">
        <v>4225830.4256502204</v>
      </c>
      <c r="F74" s="1328">
        <v>3637390.2192969439</v>
      </c>
      <c r="G74" s="1284"/>
    </row>
    <row r="75" spans="1:7">
      <c r="A75" s="1200"/>
      <c r="B75" s="1325">
        <v>11.2</v>
      </c>
      <c r="C75" s="1285" t="s">
        <v>589</v>
      </c>
      <c r="D75" s="1281"/>
      <c r="E75" s="1314">
        <v>229774.16011807078</v>
      </c>
      <c r="F75" s="1328">
        <v>181257.35056745174</v>
      </c>
      <c r="G75" s="1284"/>
    </row>
    <row r="76" spans="1:7">
      <c r="A76" s="1200"/>
      <c r="B76" s="1325">
        <v>11.3</v>
      </c>
      <c r="C76" s="1329" t="s">
        <v>590</v>
      </c>
      <c r="D76" s="1281"/>
      <c r="E76" s="1314">
        <v>0</v>
      </c>
      <c r="F76" s="1328">
        <v>0</v>
      </c>
      <c r="G76" s="1284"/>
    </row>
    <row r="77" spans="1:7">
      <c r="A77" s="1200"/>
      <c r="B77" s="1325">
        <v>11.4</v>
      </c>
      <c r="C77" s="1281" t="s">
        <v>591</v>
      </c>
      <c r="D77" s="1281"/>
      <c r="E77" s="1314">
        <v>67971.689335290168</v>
      </c>
      <c r="F77" s="1328">
        <v>41557.573195257995</v>
      </c>
      <c r="G77" s="1307"/>
    </row>
    <row r="78" spans="1:7">
      <c r="A78" s="1200"/>
      <c r="B78" s="1325">
        <v>11.5</v>
      </c>
      <c r="C78" s="1281" t="s">
        <v>602</v>
      </c>
      <c r="D78" s="1281"/>
      <c r="E78" s="1314">
        <v>22877.283058004869</v>
      </c>
      <c r="F78" s="1328">
        <v>22589.912591569118</v>
      </c>
      <c r="G78" s="1284"/>
    </row>
    <row r="79" spans="1:7">
      <c r="A79" s="1200"/>
      <c r="B79" s="1325">
        <v>11.6</v>
      </c>
      <c r="C79" s="1281" t="s">
        <v>603</v>
      </c>
      <c r="D79" s="1281"/>
      <c r="E79" s="1314">
        <v>84862.048937242595</v>
      </c>
      <c r="F79" s="1328">
        <v>63529.588633259984</v>
      </c>
      <c r="G79" s="1284"/>
    </row>
    <row r="80" spans="1:7">
      <c r="A80" s="1251" t="s">
        <v>592</v>
      </c>
      <c r="B80" s="1604" t="s">
        <v>782</v>
      </c>
      <c r="C80" s="1605"/>
      <c r="D80" s="1606"/>
      <c r="E80" s="1330">
        <v>2.8650508428324795</v>
      </c>
      <c r="F80" s="1331">
        <v>3.4785030376386992</v>
      </c>
      <c r="G80" s="1380">
        <v>-17.63552275701468</v>
      </c>
    </row>
    <row r="81" spans="1:7" s="1364" customFormat="1" ht="66" customHeight="1">
      <c r="A81" s="1362" t="s">
        <v>260</v>
      </c>
      <c r="B81" s="1601" t="s">
        <v>957</v>
      </c>
      <c r="C81" s="1602"/>
      <c r="D81" s="1603"/>
      <c r="E81" s="1363">
        <v>44158.25206437576</v>
      </c>
      <c r="F81" s="1363">
        <v>62150.719281603007</v>
      </c>
      <c r="G81" s="1551">
        <v>-28.949732883547057</v>
      </c>
    </row>
    <row r="82" spans="1:7" s="1279" customFormat="1">
      <c r="A82" s="1251" t="s">
        <v>261</v>
      </c>
      <c r="B82" s="1286" t="s">
        <v>263</v>
      </c>
      <c r="C82" s="1287"/>
      <c r="D82" s="1310"/>
      <c r="E82" s="1311">
        <v>8756.9796671045187</v>
      </c>
      <c r="F82" s="1332">
        <v>12525.446618915306</v>
      </c>
      <c r="G82" s="1380">
        <v>-30.086487663600241</v>
      </c>
    </row>
    <row r="83" spans="1:7" s="1279" customFormat="1">
      <c r="A83" s="1333" t="s">
        <v>262</v>
      </c>
      <c r="B83" s="1334" t="s">
        <v>264</v>
      </c>
      <c r="C83" s="1335"/>
      <c r="D83" s="1336"/>
      <c r="E83" s="1337">
        <v>35401.272397271241</v>
      </c>
      <c r="F83" s="1338">
        <v>49625.272662687705</v>
      </c>
      <c r="G83" s="1552">
        <v>-28.662815340279668</v>
      </c>
    </row>
    <row r="84" spans="1:7">
      <c r="A84" s="1597" t="s">
        <v>693</v>
      </c>
      <c r="B84" s="1597"/>
      <c r="C84" s="1597"/>
      <c r="D84" s="1597"/>
    </row>
    <row r="85" spans="1:7">
      <c r="A85" s="1597" t="s">
        <v>798</v>
      </c>
      <c r="B85" s="1597"/>
      <c r="C85" s="1597"/>
      <c r="D85" s="1597"/>
    </row>
  </sheetData>
  <mergeCells count="10">
    <mergeCell ref="A85:D85"/>
    <mergeCell ref="B63:D63"/>
    <mergeCell ref="B81:D81"/>
    <mergeCell ref="B80:D80"/>
    <mergeCell ref="A84:D84"/>
    <mergeCell ref="A1:D1"/>
    <mergeCell ref="A2:D2"/>
    <mergeCell ref="C3:D3"/>
    <mergeCell ref="E3:F3"/>
    <mergeCell ref="C4:D4"/>
  </mergeCells>
  <printOptions horizontalCentered="1"/>
  <pageMargins left="0.25" right="0.25" top="0.75" bottom="0.75" header="0.3" footer="0.3"/>
  <pageSetup paperSize="9" scale="38" orientation="portrait" r:id="rId1"/>
  <headerFooter alignWithMargins="0"/>
  <rowBreaks count="1" manualBreakCount="1">
    <brk id="49" max="6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AA32"/>
  <sheetViews>
    <sheetView view="pageBreakPreview" zoomScale="40" zoomScaleNormal="40" zoomScaleSheetLayoutView="40" workbookViewId="0">
      <pane xSplit="1" ySplit="8" topLeftCell="B9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RowHeight="24"/>
  <cols>
    <col min="1" max="1" width="17" style="157" customWidth="1"/>
    <col min="2" max="2" width="18.7109375" style="868" customWidth="1"/>
    <col min="3" max="3" width="26.5703125" style="157" bestFit="1" customWidth="1"/>
    <col min="4" max="4" width="18.7109375" style="868" customWidth="1"/>
    <col min="5" max="5" width="26.42578125" style="157" bestFit="1" customWidth="1"/>
    <col min="6" max="6" width="21.42578125" style="1094" customWidth="1"/>
    <col min="7" max="7" width="26.42578125" style="157" bestFit="1" customWidth="1"/>
    <col min="8" max="8" width="18.7109375" style="868" customWidth="1"/>
    <col min="9" max="9" width="22.42578125" style="157" customWidth="1"/>
    <col min="10" max="10" width="18.7109375" style="868" customWidth="1"/>
    <col min="11" max="11" width="29.28515625" style="157" bestFit="1" customWidth="1"/>
    <col min="12" max="12" width="20.7109375" style="868" customWidth="1"/>
    <col min="13" max="13" width="24.5703125" style="157" customWidth="1"/>
    <col min="14" max="14" width="20.7109375" style="868" customWidth="1"/>
    <col min="15" max="15" width="29.28515625" style="157" bestFit="1" customWidth="1"/>
    <col min="16" max="16" width="20.7109375" style="868" customWidth="1"/>
    <col min="17" max="17" width="24.5703125" style="157" bestFit="1" customWidth="1"/>
    <col min="18" max="18" width="20.7109375" style="868" customWidth="1"/>
    <col min="19" max="19" width="26.42578125" style="157" bestFit="1" customWidth="1"/>
    <col min="20" max="20" width="18.5703125" style="868" customWidth="1"/>
    <col min="21" max="21" width="24.5703125" style="157" customWidth="1"/>
    <col min="22" max="22" width="18.5703125" style="868" customWidth="1"/>
    <col min="23" max="23" width="29.28515625" style="157" bestFit="1" customWidth="1"/>
    <col min="24" max="24" width="19.5703125" style="868" customWidth="1"/>
    <col min="25" max="25" width="13.85546875" style="157" customWidth="1"/>
    <col min="26" max="26" width="32" style="157" bestFit="1" customWidth="1"/>
    <col min="27" max="27" width="13.85546875" style="157" customWidth="1"/>
    <col min="28" max="264" width="9" style="157"/>
    <col min="265" max="265" width="14.140625" style="157" customWidth="1"/>
    <col min="266" max="266" width="14.7109375" style="157" bestFit="1" customWidth="1"/>
    <col min="267" max="267" width="21.42578125" style="157" bestFit="1" customWidth="1"/>
    <col min="268" max="268" width="14.7109375" style="157" bestFit="1" customWidth="1"/>
    <col min="269" max="269" width="21.42578125" style="157" bestFit="1" customWidth="1"/>
    <col min="270" max="270" width="14.7109375" style="157" bestFit="1" customWidth="1"/>
    <col min="271" max="271" width="21.42578125" style="157" bestFit="1" customWidth="1"/>
    <col min="272" max="272" width="14.7109375" style="157" bestFit="1" customWidth="1"/>
    <col min="273" max="273" width="21.42578125" style="157" bestFit="1" customWidth="1"/>
    <col min="274" max="274" width="14.7109375" style="157" bestFit="1" customWidth="1"/>
    <col min="275" max="275" width="21.42578125" style="157" bestFit="1" customWidth="1"/>
    <col min="276" max="276" width="16.5703125" style="157" bestFit="1" customWidth="1"/>
    <col min="277" max="277" width="14.140625" style="157" bestFit="1" customWidth="1"/>
    <col min="278" max="278" width="16.5703125" style="157" bestFit="1" customWidth="1"/>
    <col min="279" max="279" width="14.140625" style="157" bestFit="1" customWidth="1"/>
    <col min="280" max="280" width="14.42578125" style="157" bestFit="1" customWidth="1"/>
    <col min="281" max="281" width="14.5703125" style="157" customWidth="1"/>
    <col min="282" max="282" width="13.85546875" style="157" bestFit="1" customWidth="1"/>
    <col min="283" max="283" width="14.5703125" style="157" customWidth="1"/>
    <col min="284" max="520" width="9" style="157"/>
    <col min="521" max="521" width="14.140625" style="157" customWidth="1"/>
    <col min="522" max="522" width="14.7109375" style="157" bestFit="1" customWidth="1"/>
    <col min="523" max="523" width="21.42578125" style="157" bestFit="1" customWidth="1"/>
    <col min="524" max="524" width="14.7109375" style="157" bestFit="1" customWidth="1"/>
    <col min="525" max="525" width="21.42578125" style="157" bestFit="1" customWidth="1"/>
    <col min="526" max="526" width="14.7109375" style="157" bestFit="1" customWidth="1"/>
    <col min="527" max="527" width="21.42578125" style="157" bestFit="1" customWidth="1"/>
    <col min="528" max="528" width="14.7109375" style="157" bestFit="1" customWidth="1"/>
    <col min="529" max="529" width="21.42578125" style="157" bestFit="1" customWidth="1"/>
    <col min="530" max="530" width="14.7109375" style="157" bestFit="1" customWidth="1"/>
    <col min="531" max="531" width="21.42578125" style="157" bestFit="1" customWidth="1"/>
    <col min="532" max="532" width="16.5703125" style="157" bestFit="1" customWidth="1"/>
    <col min="533" max="533" width="14.140625" style="157" bestFit="1" customWidth="1"/>
    <col min="534" max="534" width="16.5703125" style="157" bestFit="1" customWidth="1"/>
    <col min="535" max="535" width="14.140625" style="157" bestFit="1" customWidth="1"/>
    <col min="536" max="536" width="14.42578125" style="157" bestFit="1" customWidth="1"/>
    <col min="537" max="537" width="14.5703125" style="157" customWidth="1"/>
    <col min="538" max="538" width="13.85546875" style="157" bestFit="1" customWidth="1"/>
    <col min="539" max="539" width="14.5703125" style="157" customWidth="1"/>
    <col min="540" max="776" width="9" style="157"/>
    <col min="777" max="777" width="14.140625" style="157" customWidth="1"/>
    <col min="778" max="778" width="14.7109375" style="157" bestFit="1" customWidth="1"/>
    <col min="779" max="779" width="21.42578125" style="157" bestFit="1" customWidth="1"/>
    <col min="780" max="780" width="14.7109375" style="157" bestFit="1" customWidth="1"/>
    <col min="781" max="781" width="21.42578125" style="157" bestFit="1" customWidth="1"/>
    <col min="782" max="782" width="14.7109375" style="157" bestFit="1" customWidth="1"/>
    <col min="783" max="783" width="21.42578125" style="157" bestFit="1" customWidth="1"/>
    <col min="784" max="784" width="14.7109375" style="157" bestFit="1" customWidth="1"/>
    <col min="785" max="785" width="21.42578125" style="157" bestFit="1" customWidth="1"/>
    <col min="786" max="786" width="14.7109375" style="157" bestFit="1" customWidth="1"/>
    <col min="787" max="787" width="21.42578125" style="157" bestFit="1" customWidth="1"/>
    <col min="788" max="788" width="16.5703125" style="157" bestFit="1" customWidth="1"/>
    <col min="789" max="789" width="14.140625" style="157" bestFit="1" customWidth="1"/>
    <col min="790" max="790" width="16.5703125" style="157" bestFit="1" customWidth="1"/>
    <col min="791" max="791" width="14.140625" style="157" bestFit="1" customWidth="1"/>
    <col min="792" max="792" width="14.42578125" style="157" bestFit="1" customWidth="1"/>
    <col min="793" max="793" width="14.5703125" style="157" customWidth="1"/>
    <col min="794" max="794" width="13.85546875" style="157" bestFit="1" customWidth="1"/>
    <col min="795" max="795" width="14.5703125" style="157" customWidth="1"/>
    <col min="796" max="1032" width="9" style="157"/>
    <col min="1033" max="1033" width="14.140625" style="157" customWidth="1"/>
    <col min="1034" max="1034" width="14.7109375" style="157" bestFit="1" customWidth="1"/>
    <col min="1035" max="1035" width="21.42578125" style="157" bestFit="1" customWidth="1"/>
    <col min="1036" max="1036" width="14.7109375" style="157" bestFit="1" customWidth="1"/>
    <col min="1037" max="1037" width="21.42578125" style="157" bestFit="1" customWidth="1"/>
    <col min="1038" max="1038" width="14.7109375" style="157" bestFit="1" customWidth="1"/>
    <col min="1039" max="1039" width="21.42578125" style="157" bestFit="1" customWidth="1"/>
    <col min="1040" max="1040" width="14.7109375" style="157" bestFit="1" customWidth="1"/>
    <col min="1041" max="1041" width="21.42578125" style="157" bestFit="1" customWidth="1"/>
    <col min="1042" max="1042" width="14.7109375" style="157" bestFit="1" customWidth="1"/>
    <col min="1043" max="1043" width="21.42578125" style="157" bestFit="1" customWidth="1"/>
    <col min="1044" max="1044" width="16.5703125" style="157" bestFit="1" customWidth="1"/>
    <col min="1045" max="1045" width="14.140625" style="157" bestFit="1" customWidth="1"/>
    <col min="1046" max="1046" width="16.5703125" style="157" bestFit="1" customWidth="1"/>
    <col min="1047" max="1047" width="14.140625" style="157" bestFit="1" customWidth="1"/>
    <col min="1048" max="1048" width="14.42578125" style="157" bestFit="1" customWidth="1"/>
    <col min="1049" max="1049" width="14.5703125" style="157" customWidth="1"/>
    <col min="1050" max="1050" width="13.85546875" style="157" bestFit="1" customWidth="1"/>
    <col min="1051" max="1051" width="14.5703125" style="157" customWidth="1"/>
    <col min="1052" max="1288" width="9" style="157"/>
    <col min="1289" max="1289" width="14.140625" style="157" customWidth="1"/>
    <col min="1290" max="1290" width="14.7109375" style="157" bestFit="1" customWidth="1"/>
    <col min="1291" max="1291" width="21.42578125" style="157" bestFit="1" customWidth="1"/>
    <col min="1292" max="1292" width="14.7109375" style="157" bestFit="1" customWidth="1"/>
    <col min="1293" max="1293" width="21.42578125" style="157" bestFit="1" customWidth="1"/>
    <col min="1294" max="1294" width="14.7109375" style="157" bestFit="1" customWidth="1"/>
    <col min="1295" max="1295" width="21.42578125" style="157" bestFit="1" customWidth="1"/>
    <col min="1296" max="1296" width="14.7109375" style="157" bestFit="1" customWidth="1"/>
    <col min="1297" max="1297" width="21.42578125" style="157" bestFit="1" customWidth="1"/>
    <col min="1298" max="1298" width="14.7109375" style="157" bestFit="1" customWidth="1"/>
    <col min="1299" max="1299" width="21.42578125" style="157" bestFit="1" customWidth="1"/>
    <col min="1300" max="1300" width="16.5703125" style="157" bestFit="1" customWidth="1"/>
    <col min="1301" max="1301" width="14.140625" style="157" bestFit="1" customWidth="1"/>
    <col min="1302" max="1302" width="16.5703125" style="157" bestFit="1" customWidth="1"/>
    <col min="1303" max="1303" width="14.140625" style="157" bestFit="1" customWidth="1"/>
    <col min="1304" max="1304" width="14.42578125" style="157" bestFit="1" customWidth="1"/>
    <col min="1305" max="1305" width="14.5703125" style="157" customWidth="1"/>
    <col min="1306" max="1306" width="13.85546875" style="157" bestFit="1" customWidth="1"/>
    <col min="1307" max="1307" width="14.5703125" style="157" customWidth="1"/>
    <col min="1308" max="1544" width="9" style="157"/>
    <col min="1545" max="1545" width="14.140625" style="157" customWidth="1"/>
    <col min="1546" max="1546" width="14.7109375" style="157" bestFit="1" customWidth="1"/>
    <col min="1547" max="1547" width="21.42578125" style="157" bestFit="1" customWidth="1"/>
    <col min="1548" max="1548" width="14.7109375" style="157" bestFit="1" customWidth="1"/>
    <col min="1549" max="1549" width="21.42578125" style="157" bestFit="1" customWidth="1"/>
    <col min="1550" max="1550" width="14.7109375" style="157" bestFit="1" customWidth="1"/>
    <col min="1551" max="1551" width="21.42578125" style="157" bestFit="1" customWidth="1"/>
    <col min="1552" max="1552" width="14.7109375" style="157" bestFit="1" customWidth="1"/>
    <col min="1553" max="1553" width="21.42578125" style="157" bestFit="1" customWidth="1"/>
    <col min="1554" max="1554" width="14.7109375" style="157" bestFit="1" customWidth="1"/>
    <col min="1555" max="1555" width="21.42578125" style="157" bestFit="1" customWidth="1"/>
    <col min="1556" max="1556" width="16.5703125" style="157" bestFit="1" customWidth="1"/>
    <col min="1557" max="1557" width="14.140625" style="157" bestFit="1" customWidth="1"/>
    <col min="1558" max="1558" width="16.5703125" style="157" bestFit="1" customWidth="1"/>
    <col min="1559" max="1559" width="14.140625" style="157" bestFit="1" customWidth="1"/>
    <col min="1560" max="1560" width="14.42578125" style="157" bestFit="1" customWidth="1"/>
    <col min="1561" max="1561" width="14.5703125" style="157" customWidth="1"/>
    <col min="1562" max="1562" width="13.85546875" style="157" bestFit="1" customWidth="1"/>
    <col min="1563" max="1563" width="14.5703125" style="157" customWidth="1"/>
    <col min="1564" max="1800" width="9" style="157"/>
    <col min="1801" max="1801" width="14.140625" style="157" customWidth="1"/>
    <col min="1802" max="1802" width="14.7109375" style="157" bestFit="1" customWidth="1"/>
    <col min="1803" max="1803" width="21.42578125" style="157" bestFit="1" customWidth="1"/>
    <col min="1804" max="1804" width="14.7109375" style="157" bestFit="1" customWidth="1"/>
    <col min="1805" max="1805" width="21.42578125" style="157" bestFit="1" customWidth="1"/>
    <col min="1806" max="1806" width="14.7109375" style="157" bestFit="1" customWidth="1"/>
    <col min="1807" max="1807" width="21.42578125" style="157" bestFit="1" customWidth="1"/>
    <col min="1808" max="1808" width="14.7109375" style="157" bestFit="1" customWidth="1"/>
    <col min="1809" max="1809" width="21.42578125" style="157" bestFit="1" customWidth="1"/>
    <col min="1810" max="1810" width="14.7109375" style="157" bestFit="1" customWidth="1"/>
    <col min="1811" max="1811" width="21.42578125" style="157" bestFit="1" customWidth="1"/>
    <col min="1812" max="1812" width="16.5703125" style="157" bestFit="1" customWidth="1"/>
    <col min="1813" max="1813" width="14.140625" style="157" bestFit="1" customWidth="1"/>
    <col min="1814" max="1814" width="16.5703125" style="157" bestFit="1" customWidth="1"/>
    <col min="1815" max="1815" width="14.140625" style="157" bestFit="1" customWidth="1"/>
    <col min="1816" max="1816" width="14.42578125" style="157" bestFit="1" customWidth="1"/>
    <col min="1817" max="1817" width="14.5703125" style="157" customWidth="1"/>
    <col min="1818" max="1818" width="13.85546875" style="157" bestFit="1" customWidth="1"/>
    <col min="1819" max="1819" width="14.5703125" style="157" customWidth="1"/>
    <col min="1820" max="2056" width="9" style="157"/>
    <col min="2057" max="2057" width="14.140625" style="157" customWidth="1"/>
    <col min="2058" max="2058" width="14.7109375" style="157" bestFit="1" customWidth="1"/>
    <col min="2059" max="2059" width="21.42578125" style="157" bestFit="1" customWidth="1"/>
    <col min="2060" max="2060" width="14.7109375" style="157" bestFit="1" customWidth="1"/>
    <col min="2061" max="2061" width="21.42578125" style="157" bestFit="1" customWidth="1"/>
    <col min="2062" max="2062" width="14.7109375" style="157" bestFit="1" customWidth="1"/>
    <col min="2063" max="2063" width="21.42578125" style="157" bestFit="1" customWidth="1"/>
    <col min="2064" max="2064" width="14.7109375" style="157" bestFit="1" customWidth="1"/>
    <col min="2065" max="2065" width="21.42578125" style="157" bestFit="1" customWidth="1"/>
    <col min="2066" max="2066" width="14.7109375" style="157" bestFit="1" customWidth="1"/>
    <col min="2067" max="2067" width="21.42578125" style="157" bestFit="1" customWidth="1"/>
    <col min="2068" max="2068" width="16.5703125" style="157" bestFit="1" customWidth="1"/>
    <col min="2069" max="2069" width="14.140625" style="157" bestFit="1" customWidth="1"/>
    <col min="2070" max="2070" width="16.5703125" style="157" bestFit="1" customWidth="1"/>
    <col min="2071" max="2071" width="14.140625" style="157" bestFit="1" customWidth="1"/>
    <col min="2072" max="2072" width="14.42578125" style="157" bestFit="1" customWidth="1"/>
    <col min="2073" max="2073" width="14.5703125" style="157" customWidth="1"/>
    <col min="2074" max="2074" width="13.85546875" style="157" bestFit="1" customWidth="1"/>
    <col min="2075" max="2075" width="14.5703125" style="157" customWidth="1"/>
    <col min="2076" max="2312" width="9" style="157"/>
    <col min="2313" max="2313" width="14.140625" style="157" customWidth="1"/>
    <col min="2314" max="2314" width="14.7109375" style="157" bestFit="1" customWidth="1"/>
    <col min="2315" max="2315" width="21.42578125" style="157" bestFit="1" customWidth="1"/>
    <col min="2316" max="2316" width="14.7109375" style="157" bestFit="1" customWidth="1"/>
    <col min="2317" max="2317" width="21.42578125" style="157" bestFit="1" customWidth="1"/>
    <col min="2318" max="2318" width="14.7109375" style="157" bestFit="1" customWidth="1"/>
    <col min="2319" max="2319" width="21.42578125" style="157" bestFit="1" customWidth="1"/>
    <col min="2320" max="2320" width="14.7109375" style="157" bestFit="1" customWidth="1"/>
    <col min="2321" max="2321" width="21.42578125" style="157" bestFit="1" customWidth="1"/>
    <col min="2322" max="2322" width="14.7109375" style="157" bestFit="1" customWidth="1"/>
    <col min="2323" max="2323" width="21.42578125" style="157" bestFit="1" customWidth="1"/>
    <col min="2324" max="2324" width="16.5703125" style="157" bestFit="1" customWidth="1"/>
    <col min="2325" max="2325" width="14.140625" style="157" bestFit="1" customWidth="1"/>
    <col min="2326" max="2326" width="16.5703125" style="157" bestFit="1" customWidth="1"/>
    <col min="2327" max="2327" width="14.140625" style="157" bestFit="1" customWidth="1"/>
    <col min="2328" max="2328" width="14.42578125" style="157" bestFit="1" customWidth="1"/>
    <col min="2329" max="2329" width="14.5703125" style="157" customWidth="1"/>
    <col min="2330" max="2330" width="13.85546875" style="157" bestFit="1" customWidth="1"/>
    <col min="2331" max="2331" width="14.5703125" style="157" customWidth="1"/>
    <col min="2332" max="2568" width="9" style="157"/>
    <col min="2569" max="2569" width="14.140625" style="157" customWidth="1"/>
    <col min="2570" max="2570" width="14.7109375" style="157" bestFit="1" customWidth="1"/>
    <col min="2571" max="2571" width="21.42578125" style="157" bestFit="1" customWidth="1"/>
    <col min="2572" max="2572" width="14.7109375" style="157" bestFit="1" customWidth="1"/>
    <col min="2573" max="2573" width="21.42578125" style="157" bestFit="1" customWidth="1"/>
    <col min="2574" max="2574" width="14.7109375" style="157" bestFit="1" customWidth="1"/>
    <col min="2575" max="2575" width="21.42578125" style="157" bestFit="1" customWidth="1"/>
    <col min="2576" max="2576" width="14.7109375" style="157" bestFit="1" customWidth="1"/>
    <col min="2577" max="2577" width="21.42578125" style="157" bestFit="1" customWidth="1"/>
    <col min="2578" max="2578" width="14.7109375" style="157" bestFit="1" customWidth="1"/>
    <col min="2579" max="2579" width="21.42578125" style="157" bestFit="1" customWidth="1"/>
    <col min="2580" max="2580" width="16.5703125" style="157" bestFit="1" customWidth="1"/>
    <col min="2581" max="2581" width="14.140625" style="157" bestFit="1" customWidth="1"/>
    <col min="2582" max="2582" width="16.5703125" style="157" bestFit="1" customWidth="1"/>
    <col min="2583" max="2583" width="14.140625" style="157" bestFit="1" customWidth="1"/>
    <col min="2584" max="2584" width="14.42578125" style="157" bestFit="1" customWidth="1"/>
    <col min="2585" max="2585" width="14.5703125" style="157" customWidth="1"/>
    <col min="2586" max="2586" width="13.85546875" style="157" bestFit="1" customWidth="1"/>
    <col min="2587" max="2587" width="14.5703125" style="157" customWidth="1"/>
    <col min="2588" max="2824" width="9" style="157"/>
    <col min="2825" max="2825" width="14.140625" style="157" customWidth="1"/>
    <col min="2826" max="2826" width="14.7109375" style="157" bestFit="1" customWidth="1"/>
    <col min="2827" max="2827" width="21.42578125" style="157" bestFit="1" customWidth="1"/>
    <col min="2828" max="2828" width="14.7109375" style="157" bestFit="1" customWidth="1"/>
    <col min="2829" max="2829" width="21.42578125" style="157" bestFit="1" customWidth="1"/>
    <col min="2830" max="2830" width="14.7109375" style="157" bestFit="1" customWidth="1"/>
    <col min="2831" max="2831" width="21.42578125" style="157" bestFit="1" customWidth="1"/>
    <col min="2832" max="2832" width="14.7109375" style="157" bestFit="1" customWidth="1"/>
    <col min="2833" max="2833" width="21.42578125" style="157" bestFit="1" customWidth="1"/>
    <col min="2834" max="2834" width="14.7109375" style="157" bestFit="1" customWidth="1"/>
    <col min="2835" max="2835" width="21.42578125" style="157" bestFit="1" customWidth="1"/>
    <col min="2836" max="2836" width="16.5703125" style="157" bestFit="1" customWidth="1"/>
    <col min="2837" max="2837" width="14.140625" style="157" bestFit="1" customWidth="1"/>
    <col min="2838" max="2838" width="16.5703125" style="157" bestFit="1" customWidth="1"/>
    <col min="2839" max="2839" width="14.140625" style="157" bestFit="1" customWidth="1"/>
    <col min="2840" max="2840" width="14.42578125" style="157" bestFit="1" customWidth="1"/>
    <col min="2841" max="2841" width="14.5703125" style="157" customWidth="1"/>
    <col min="2842" max="2842" width="13.85546875" style="157" bestFit="1" customWidth="1"/>
    <col min="2843" max="2843" width="14.5703125" style="157" customWidth="1"/>
    <col min="2844" max="3080" width="9" style="157"/>
    <col min="3081" max="3081" width="14.140625" style="157" customWidth="1"/>
    <col min="3082" max="3082" width="14.7109375" style="157" bestFit="1" customWidth="1"/>
    <col min="3083" max="3083" width="21.42578125" style="157" bestFit="1" customWidth="1"/>
    <col min="3084" max="3084" width="14.7109375" style="157" bestFit="1" customWidth="1"/>
    <col min="3085" max="3085" width="21.42578125" style="157" bestFit="1" customWidth="1"/>
    <col min="3086" max="3086" width="14.7109375" style="157" bestFit="1" customWidth="1"/>
    <col min="3087" max="3087" width="21.42578125" style="157" bestFit="1" customWidth="1"/>
    <col min="3088" max="3088" width="14.7109375" style="157" bestFit="1" customWidth="1"/>
    <col min="3089" max="3089" width="21.42578125" style="157" bestFit="1" customWidth="1"/>
    <col min="3090" max="3090" width="14.7109375" style="157" bestFit="1" customWidth="1"/>
    <col min="3091" max="3091" width="21.42578125" style="157" bestFit="1" customWidth="1"/>
    <col min="3092" max="3092" width="16.5703125" style="157" bestFit="1" customWidth="1"/>
    <col min="3093" max="3093" width="14.140625" style="157" bestFit="1" customWidth="1"/>
    <col min="3094" max="3094" width="16.5703125" style="157" bestFit="1" customWidth="1"/>
    <col min="3095" max="3095" width="14.140625" style="157" bestFit="1" customWidth="1"/>
    <col min="3096" max="3096" width="14.42578125" style="157" bestFit="1" customWidth="1"/>
    <col min="3097" max="3097" width="14.5703125" style="157" customWidth="1"/>
    <col min="3098" max="3098" width="13.85546875" style="157" bestFit="1" customWidth="1"/>
    <col min="3099" max="3099" width="14.5703125" style="157" customWidth="1"/>
    <col min="3100" max="3336" width="9" style="157"/>
    <col min="3337" max="3337" width="14.140625" style="157" customWidth="1"/>
    <col min="3338" max="3338" width="14.7109375" style="157" bestFit="1" customWidth="1"/>
    <col min="3339" max="3339" width="21.42578125" style="157" bestFit="1" customWidth="1"/>
    <col min="3340" max="3340" width="14.7109375" style="157" bestFit="1" customWidth="1"/>
    <col min="3341" max="3341" width="21.42578125" style="157" bestFit="1" customWidth="1"/>
    <col min="3342" max="3342" width="14.7109375" style="157" bestFit="1" customWidth="1"/>
    <col min="3343" max="3343" width="21.42578125" style="157" bestFit="1" customWidth="1"/>
    <col min="3344" max="3344" width="14.7109375" style="157" bestFit="1" customWidth="1"/>
    <col min="3345" max="3345" width="21.42578125" style="157" bestFit="1" customWidth="1"/>
    <col min="3346" max="3346" width="14.7109375" style="157" bestFit="1" customWidth="1"/>
    <col min="3347" max="3347" width="21.42578125" style="157" bestFit="1" customWidth="1"/>
    <col min="3348" max="3348" width="16.5703125" style="157" bestFit="1" customWidth="1"/>
    <col min="3349" max="3349" width="14.140625" style="157" bestFit="1" customWidth="1"/>
    <col min="3350" max="3350" width="16.5703125" style="157" bestFit="1" customWidth="1"/>
    <col min="3351" max="3351" width="14.140625" style="157" bestFit="1" customWidth="1"/>
    <col min="3352" max="3352" width="14.42578125" style="157" bestFit="1" customWidth="1"/>
    <col min="3353" max="3353" width="14.5703125" style="157" customWidth="1"/>
    <col min="3354" max="3354" width="13.85546875" style="157" bestFit="1" customWidth="1"/>
    <col min="3355" max="3355" width="14.5703125" style="157" customWidth="1"/>
    <col min="3356" max="3592" width="9" style="157"/>
    <col min="3593" max="3593" width="14.140625" style="157" customWidth="1"/>
    <col min="3594" max="3594" width="14.7109375" style="157" bestFit="1" customWidth="1"/>
    <col min="3595" max="3595" width="21.42578125" style="157" bestFit="1" customWidth="1"/>
    <col min="3596" max="3596" width="14.7109375" style="157" bestFit="1" customWidth="1"/>
    <col min="3597" max="3597" width="21.42578125" style="157" bestFit="1" customWidth="1"/>
    <col min="3598" max="3598" width="14.7109375" style="157" bestFit="1" customWidth="1"/>
    <col min="3599" max="3599" width="21.42578125" style="157" bestFit="1" customWidth="1"/>
    <col min="3600" max="3600" width="14.7109375" style="157" bestFit="1" customWidth="1"/>
    <col min="3601" max="3601" width="21.42578125" style="157" bestFit="1" customWidth="1"/>
    <col min="3602" max="3602" width="14.7109375" style="157" bestFit="1" customWidth="1"/>
    <col min="3603" max="3603" width="21.42578125" style="157" bestFit="1" customWidth="1"/>
    <col min="3604" max="3604" width="16.5703125" style="157" bestFit="1" customWidth="1"/>
    <col min="3605" max="3605" width="14.140625" style="157" bestFit="1" customWidth="1"/>
    <col min="3606" max="3606" width="16.5703125" style="157" bestFit="1" customWidth="1"/>
    <col min="3607" max="3607" width="14.140625" style="157" bestFit="1" customWidth="1"/>
    <col min="3608" max="3608" width="14.42578125" style="157" bestFit="1" customWidth="1"/>
    <col min="3609" max="3609" width="14.5703125" style="157" customWidth="1"/>
    <col min="3610" max="3610" width="13.85546875" style="157" bestFit="1" customWidth="1"/>
    <col min="3611" max="3611" width="14.5703125" style="157" customWidth="1"/>
    <col min="3612" max="3848" width="9" style="157"/>
    <col min="3849" max="3849" width="14.140625" style="157" customWidth="1"/>
    <col min="3850" max="3850" width="14.7109375" style="157" bestFit="1" customWidth="1"/>
    <col min="3851" max="3851" width="21.42578125" style="157" bestFit="1" customWidth="1"/>
    <col min="3852" max="3852" width="14.7109375" style="157" bestFit="1" customWidth="1"/>
    <col min="3853" max="3853" width="21.42578125" style="157" bestFit="1" customWidth="1"/>
    <col min="3854" max="3854" width="14.7109375" style="157" bestFit="1" customWidth="1"/>
    <col min="3855" max="3855" width="21.42578125" style="157" bestFit="1" customWidth="1"/>
    <col min="3856" max="3856" width="14.7109375" style="157" bestFit="1" customWidth="1"/>
    <col min="3857" max="3857" width="21.42578125" style="157" bestFit="1" customWidth="1"/>
    <col min="3858" max="3858" width="14.7109375" style="157" bestFit="1" customWidth="1"/>
    <col min="3859" max="3859" width="21.42578125" style="157" bestFit="1" customWidth="1"/>
    <col min="3860" max="3860" width="16.5703125" style="157" bestFit="1" customWidth="1"/>
    <col min="3861" max="3861" width="14.140625" style="157" bestFit="1" customWidth="1"/>
    <col min="3862" max="3862" width="16.5703125" style="157" bestFit="1" customWidth="1"/>
    <col min="3863" max="3863" width="14.140625" style="157" bestFit="1" customWidth="1"/>
    <col min="3864" max="3864" width="14.42578125" style="157" bestFit="1" customWidth="1"/>
    <col min="3865" max="3865" width="14.5703125" style="157" customWidth="1"/>
    <col min="3866" max="3866" width="13.85546875" style="157" bestFit="1" customWidth="1"/>
    <col min="3867" max="3867" width="14.5703125" style="157" customWidth="1"/>
    <col min="3868" max="4104" width="9" style="157"/>
    <col min="4105" max="4105" width="14.140625" style="157" customWidth="1"/>
    <col min="4106" max="4106" width="14.7109375" style="157" bestFit="1" customWidth="1"/>
    <col min="4107" max="4107" width="21.42578125" style="157" bestFit="1" customWidth="1"/>
    <col min="4108" max="4108" width="14.7109375" style="157" bestFit="1" customWidth="1"/>
    <col min="4109" max="4109" width="21.42578125" style="157" bestFit="1" customWidth="1"/>
    <col min="4110" max="4110" width="14.7109375" style="157" bestFit="1" customWidth="1"/>
    <col min="4111" max="4111" width="21.42578125" style="157" bestFit="1" customWidth="1"/>
    <col min="4112" max="4112" width="14.7109375" style="157" bestFit="1" customWidth="1"/>
    <col min="4113" max="4113" width="21.42578125" style="157" bestFit="1" customWidth="1"/>
    <col min="4114" max="4114" width="14.7109375" style="157" bestFit="1" customWidth="1"/>
    <col min="4115" max="4115" width="21.42578125" style="157" bestFit="1" customWidth="1"/>
    <col min="4116" max="4116" width="16.5703125" style="157" bestFit="1" customWidth="1"/>
    <col min="4117" max="4117" width="14.140625" style="157" bestFit="1" customWidth="1"/>
    <col min="4118" max="4118" width="16.5703125" style="157" bestFit="1" customWidth="1"/>
    <col min="4119" max="4119" width="14.140625" style="157" bestFit="1" customWidth="1"/>
    <col min="4120" max="4120" width="14.42578125" style="157" bestFit="1" customWidth="1"/>
    <col min="4121" max="4121" width="14.5703125" style="157" customWidth="1"/>
    <col min="4122" max="4122" width="13.85546875" style="157" bestFit="1" customWidth="1"/>
    <col min="4123" max="4123" width="14.5703125" style="157" customWidth="1"/>
    <col min="4124" max="4360" width="9" style="157"/>
    <col min="4361" max="4361" width="14.140625" style="157" customWidth="1"/>
    <col min="4362" max="4362" width="14.7109375" style="157" bestFit="1" customWidth="1"/>
    <col min="4363" max="4363" width="21.42578125" style="157" bestFit="1" customWidth="1"/>
    <col min="4364" max="4364" width="14.7109375" style="157" bestFit="1" customWidth="1"/>
    <col min="4365" max="4365" width="21.42578125" style="157" bestFit="1" customWidth="1"/>
    <col min="4366" max="4366" width="14.7109375" style="157" bestFit="1" customWidth="1"/>
    <col min="4367" max="4367" width="21.42578125" style="157" bestFit="1" customWidth="1"/>
    <col min="4368" max="4368" width="14.7109375" style="157" bestFit="1" customWidth="1"/>
    <col min="4369" max="4369" width="21.42578125" style="157" bestFit="1" customWidth="1"/>
    <col min="4370" max="4370" width="14.7109375" style="157" bestFit="1" customWidth="1"/>
    <col min="4371" max="4371" width="21.42578125" style="157" bestFit="1" customWidth="1"/>
    <col min="4372" max="4372" width="16.5703125" style="157" bestFit="1" customWidth="1"/>
    <col min="4373" max="4373" width="14.140625" style="157" bestFit="1" customWidth="1"/>
    <col min="4374" max="4374" width="16.5703125" style="157" bestFit="1" customWidth="1"/>
    <col min="4375" max="4375" width="14.140625" style="157" bestFit="1" customWidth="1"/>
    <col min="4376" max="4376" width="14.42578125" style="157" bestFit="1" customWidth="1"/>
    <col min="4377" max="4377" width="14.5703125" style="157" customWidth="1"/>
    <col min="4378" max="4378" width="13.85546875" style="157" bestFit="1" customWidth="1"/>
    <col min="4379" max="4379" width="14.5703125" style="157" customWidth="1"/>
    <col min="4380" max="4616" width="9" style="157"/>
    <col min="4617" max="4617" width="14.140625" style="157" customWidth="1"/>
    <col min="4618" max="4618" width="14.7109375" style="157" bestFit="1" customWidth="1"/>
    <col min="4619" max="4619" width="21.42578125" style="157" bestFit="1" customWidth="1"/>
    <col min="4620" max="4620" width="14.7109375" style="157" bestFit="1" customWidth="1"/>
    <col min="4621" max="4621" width="21.42578125" style="157" bestFit="1" customWidth="1"/>
    <col min="4622" max="4622" width="14.7109375" style="157" bestFit="1" customWidth="1"/>
    <col min="4623" max="4623" width="21.42578125" style="157" bestFit="1" customWidth="1"/>
    <col min="4624" max="4624" width="14.7109375" style="157" bestFit="1" customWidth="1"/>
    <col min="4625" max="4625" width="21.42578125" style="157" bestFit="1" customWidth="1"/>
    <col min="4626" max="4626" width="14.7109375" style="157" bestFit="1" customWidth="1"/>
    <col min="4627" max="4627" width="21.42578125" style="157" bestFit="1" customWidth="1"/>
    <col min="4628" max="4628" width="16.5703125" style="157" bestFit="1" customWidth="1"/>
    <col min="4629" max="4629" width="14.140625" style="157" bestFit="1" customWidth="1"/>
    <col min="4630" max="4630" width="16.5703125" style="157" bestFit="1" customWidth="1"/>
    <col min="4631" max="4631" width="14.140625" style="157" bestFit="1" customWidth="1"/>
    <col min="4632" max="4632" width="14.42578125" style="157" bestFit="1" customWidth="1"/>
    <col min="4633" max="4633" width="14.5703125" style="157" customWidth="1"/>
    <col min="4634" max="4634" width="13.85546875" style="157" bestFit="1" customWidth="1"/>
    <col min="4635" max="4635" width="14.5703125" style="157" customWidth="1"/>
    <col min="4636" max="4872" width="9" style="157"/>
    <col min="4873" max="4873" width="14.140625" style="157" customWidth="1"/>
    <col min="4874" max="4874" width="14.7109375" style="157" bestFit="1" customWidth="1"/>
    <col min="4875" max="4875" width="21.42578125" style="157" bestFit="1" customWidth="1"/>
    <col min="4876" max="4876" width="14.7109375" style="157" bestFit="1" customWidth="1"/>
    <col min="4877" max="4877" width="21.42578125" style="157" bestFit="1" customWidth="1"/>
    <col min="4878" max="4878" width="14.7109375" style="157" bestFit="1" customWidth="1"/>
    <col min="4879" max="4879" width="21.42578125" style="157" bestFit="1" customWidth="1"/>
    <col min="4880" max="4880" width="14.7109375" style="157" bestFit="1" customWidth="1"/>
    <col min="4881" max="4881" width="21.42578125" style="157" bestFit="1" customWidth="1"/>
    <col min="4882" max="4882" width="14.7109375" style="157" bestFit="1" customWidth="1"/>
    <col min="4883" max="4883" width="21.42578125" style="157" bestFit="1" customWidth="1"/>
    <col min="4884" max="4884" width="16.5703125" style="157" bestFit="1" customWidth="1"/>
    <col min="4885" max="4885" width="14.140625" style="157" bestFit="1" customWidth="1"/>
    <col min="4886" max="4886" width="16.5703125" style="157" bestFit="1" customWidth="1"/>
    <col min="4887" max="4887" width="14.140625" style="157" bestFit="1" customWidth="1"/>
    <col min="4888" max="4888" width="14.42578125" style="157" bestFit="1" customWidth="1"/>
    <col min="4889" max="4889" width="14.5703125" style="157" customWidth="1"/>
    <col min="4890" max="4890" width="13.85546875" style="157" bestFit="1" customWidth="1"/>
    <col min="4891" max="4891" width="14.5703125" style="157" customWidth="1"/>
    <col min="4892" max="5128" width="9" style="157"/>
    <col min="5129" max="5129" width="14.140625" style="157" customWidth="1"/>
    <col min="5130" max="5130" width="14.7109375" style="157" bestFit="1" customWidth="1"/>
    <col min="5131" max="5131" width="21.42578125" style="157" bestFit="1" customWidth="1"/>
    <col min="5132" max="5132" width="14.7109375" style="157" bestFit="1" customWidth="1"/>
    <col min="5133" max="5133" width="21.42578125" style="157" bestFit="1" customWidth="1"/>
    <col min="5134" max="5134" width="14.7109375" style="157" bestFit="1" customWidth="1"/>
    <col min="5135" max="5135" width="21.42578125" style="157" bestFit="1" customWidth="1"/>
    <col min="5136" max="5136" width="14.7109375" style="157" bestFit="1" customWidth="1"/>
    <col min="5137" max="5137" width="21.42578125" style="157" bestFit="1" customWidth="1"/>
    <col min="5138" max="5138" width="14.7109375" style="157" bestFit="1" customWidth="1"/>
    <col min="5139" max="5139" width="21.42578125" style="157" bestFit="1" customWidth="1"/>
    <col min="5140" max="5140" width="16.5703125" style="157" bestFit="1" customWidth="1"/>
    <col min="5141" max="5141" width="14.140625" style="157" bestFit="1" customWidth="1"/>
    <col min="5142" max="5142" width="16.5703125" style="157" bestFit="1" customWidth="1"/>
    <col min="5143" max="5143" width="14.140625" style="157" bestFit="1" customWidth="1"/>
    <col min="5144" max="5144" width="14.42578125" style="157" bestFit="1" customWidth="1"/>
    <col min="5145" max="5145" width="14.5703125" style="157" customWidth="1"/>
    <col min="5146" max="5146" width="13.85546875" style="157" bestFit="1" customWidth="1"/>
    <col min="5147" max="5147" width="14.5703125" style="157" customWidth="1"/>
    <col min="5148" max="5384" width="9" style="157"/>
    <col min="5385" max="5385" width="14.140625" style="157" customWidth="1"/>
    <col min="5386" max="5386" width="14.7109375" style="157" bestFit="1" customWidth="1"/>
    <col min="5387" max="5387" width="21.42578125" style="157" bestFit="1" customWidth="1"/>
    <col min="5388" max="5388" width="14.7109375" style="157" bestFit="1" customWidth="1"/>
    <col min="5389" max="5389" width="21.42578125" style="157" bestFit="1" customWidth="1"/>
    <col min="5390" max="5390" width="14.7109375" style="157" bestFit="1" customWidth="1"/>
    <col min="5391" max="5391" width="21.42578125" style="157" bestFit="1" customWidth="1"/>
    <col min="5392" max="5392" width="14.7109375" style="157" bestFit="1" customWidth="1"/>
    <col min="5393" max="5393" width="21.42578125" style="157" bestFit="1" customWidth="1"/>
    <col min="5394" max="5394" width="14.7109375" style="157" bestFit="1" customWidth="1"/>
    <col min="5395" max="5395" width="21.42578125" style="157" bestFit="1" customWidth="1"/>
    <col min="5396" max="5396" width="16.5703125" style="157" bestFit="1" customWidth="1"/>
    <col min="5397" max="5397" width="14.140625" style="157" bestFit="1" customWidth="1"/>
    <col min="5398" max="5398" width="16.5703125" style="157" bestFit="1" customWidth="1"/>
    <col min="5399" max="5399" width="14.140625" style="157" bestFit="1" customWidth="1"/>
    <col min="5400" max="5400" width="14.42578125" style="157" bestFit="1" customWidth="1"/>
    <col min="5401" max="5401" width="14.5703125" style="157" customWidth="1"/>
    <col min="5402" max="5402" width="13.85546875" style="157" bestFit="1" customWidth="1"/>
    <col min="5403" max="5403" width="14.5703125" style="157" customWidth="1"/>
    <col min="5404" max="5640" width="9" style="157"/>
    <col min="5641" max="5641" width="14.140625" style="157" customWidth="1"/>
    <col min="5642" max="5642" width="14.7109375" style="157" bestFit="1" customWidth="1"/>
    <col min="5643" max="5643" width="21.42578125" style="157" bestFit="1" customWidth="1"/>
    <col min="5644" max="5644" width="14.7109375" style="157" bestFit="1" customWidth="1"/>
    <col min="5645" max="5645" width="21.42578125" style="157" bestFit="1" customWidth="1"/>
    <col min="5646" max="5646" width="14.7109375" style="157" bestFit="1" customWidth="1"/>
    <col min="5647" max="5647" width="21.42578125" style="157" bestFit="1" customWidth="1"/>
    <col min="5648" max="5648" width="14.7109375" style="157" bestFit="1" customWidth="1"/>
    <col min="5649" max="5649" width="21.42578125" style="157" bestFit="1" customWidth="1"/>
    <col min="5650" max="5650" width="14.7109375" style="157" bestFit="1" customWidth="1"/>
    <col min="5651" max="5651" width="21.42578125" style="157" bestFit="1" customWidth="1"/>
    <col min="5652" max="5652" width="16.5703125" style="157" bestFit="1" customWidth="1"/>
    <col min="5653" max="5653" width="14.140625" style="157" bestFit="1" customWidth="1"/>
    <col min="5654" max="5654" width="16.5703125" style="157" bestFit="1" customWidth="1"/>
    <col min="5655" max="5655" width="14.140625" style="157" bestFit="1" customWidth="1"/>
    <col min="5656" max="5656" width="14.42578125" style="157" bestFit="1" customWidth="1"/>
    <col min="5657" max="5657" width="14.5703125" style="157" customWidth="1"/>
    <col min="5658" max="5658" width="13.85546875" style="157" bestFit="1" customWidth="1"/>
    <col min="5659" max="5659" width="14.5703125" style="157" customWidth="1"/>
    <col min="5660" max="5896" width="9" style="157"/>
    <col min="5897" max="5897" width="14.140625" style="157" customWidth="1"/>
    <col min="5898" max="5898" width="14.7109375" style="157" bestFit="1" customWidth="1"/>
    <col min="5899" max="5899" width="21.42578125" style="157" bestFit="1" customWidth="1"/>
    <col min="5900" max="5900" width="14.7109375" style="157" bestFit="1" customWidth="1"/>
    <col min="5901" max="5901" width="21.42578125" style="157" bestFit="1" customWidth="1"/>
    <col min="5902" max="5902" width="14.7109375" style="157" bestFit="1" customWidth="1"/>
    <col min="5903" max="5903" width="21.42578125" style="157" bestFit="1" customWidth="1"/>
    <col min="5904" max="5904" width="14.7109375" style="157" bestFit="1" customWidth="1"/>
    <col min="5905" max="5905" width="21.42578125" style="157" bestFit="1" customWidth="1"/>
    <col min="5906" max="5906" width="14.7109375" style="157" bestFit="1" customWidth="1"/>
    <col min="5907" max="5907" width="21.42578125" style="157" bestFit="1" customWidth="1"/>
    <col min="5908" max="5908" width="16.5703125" style="157" bestFit="1" customWidth="1"/>
    <col min="5909" max="5909" width="14.140625" style="157" bestFit="1" customWidth="1"/>
    <col min="5910" max="5910" width="16.5703125" style="157" bestFit="1" customWidth="1"/>
    <col min="5911" max="5911" width="14.140625" style="157" bestFit="1" customWidth="1"/>
    <col min="5912" max="5912" width="14.42578125" style="157" bestFit="1" customWidth="1"/>
    <col min="5913" max="5913" width="14.5703125" style="157" customWidth="1"/>
    <col min="5914" max="5914" width="13.85546875" style="157" bestFit="1" customWidth="1"/>
    <col min="5915" max="5915" width="14.5703125" style="157" customWidth="1"/>
    <col min="5916" max="6152" width="9" style="157"/>
    <col min="6153" max="6153" width="14.140625" style="157" customWidth="1"/>
    <col min="6154" max="6154" width="14.7109375" style="157" bestFit="1" customWidth="1"/>
    <col min="6155" max="6155" width="21.42578125" style="157" bestFit="1" customWidth="1"/>
    <col min="6156" max="6156" width="14.7109375" style="157" bestFit="1" customWidth="1"/>
    <col min="6157" max="6157" width="21.42578125" style="157" bestFit="1" customWidth="1"/>
    <col min="6158" max="6158" width="14.7109375" style="157" bestFit="1" customWidth="1"/>
    <col min="6159" max="6159" width="21.42578125" style="157" bestFit="1" customWidth="1"/>
    <col min="6160" max="6160" width="14.7109375" style="157" bestFit="1" customWidth="1"/>
    <col min="6161" max="6161" width="21.42578125" style="157" bestFit="1" customWidth="1"/>
    <col min="6162" max="6162" width="14.7109375" style="157" bestFit="1" customWidth="1"/>
    <col min="6163" max="6163" width="21.42578125" style="157" bestFit="1" customWidth="1"/>
    <col min="6164" max="6164" width="16.5703125" style="157" bestFit="1" customWidth="1"/>
    <col min="6165" max="6165" width="14.140625" style="157" bestFit="1" customWidth="1"/>
    <col min="6166" max="6166" width="16.5703125" style="157" bestFit="1" customWidth="1"/>
    <col min="6167" max="6167" width="14.140625" style="157" bestFit="1" customWidth="1"/>
    <col min="6168" max="6168" width="14.42578125" style="157" bestFit="1" customWidth="1"/>
    <col min="6169" max="6169" width="14.5703125" style="157" customWidth="1"/>
    <col min="6170" max="6170" width="13.85546875" style="157" bestFit="1" customWidth="1"/>
    <col min="6171" max="6171" width="14.5703125" style="157" customWidth="1"/>
    <col min="6172" max="6408" width="9" style="157"/>
    <col min="6409" max="6409" width="14.140625" style="157" customWidth="1"/>
    <col min="6410" max="6410" width="14.7109375" style="157" bestFit="1" customWidth="1"/>
    <col min="6411" max="6411" width="21.42578125" style="157" bestFit="1" customWidth="1"/>
    <col min="6412" max="6412" width="14.7109375" style="157" bestFit="1" customWidth="1"/>
    <col min="6413" max="6413" width="21.42578125" style="157" bestFit="1" customWidth="1"/>
    <col min="6414" max="6414" width="14.7109375" style="157" bestFit="1" customWidth="1"/>
    <col min="6415" max="6415" width="21.42578125" style="157" bestFit="1" customWidth="1"/>
    <col min="6416" max="6416" width="14.7109375" style="157" bestFit="1" customWidth="1"/>
    <col min="6417" max="6417" width="21.42578125" style="157" bestFit="1" customWidth="1"/>
    <col min="6418" max="6418" width="14.7109375" style="157" bestFit="1" customWidth="1"/>
    <col min="6419" max="6419" width="21.42578125" style="157" bestFit="1" customWidth="1"/>
    <col min="6420" max="6420" width="16.5703125" style="157" bestFit="1" customWidth="1"/>
    <col min="6421" max="6421" width="14.140625" style="157" bestFit="1" customWidth="1"/>
    <col min="6422" max="6422" width="16.5703125" style="157" bestFit="1" customWidth="1"/>
    <col min="6423" max="6423" width="14.140625" style="157" bestFit="1" customWidth="1"/>
    <col min="6424" max="6424" width="14.42578125" style="157" bestFit="1" customWidth="1"/>
    <col min="6425" max="6425" width="14.5703125" style="157" customWidth="1"/>
    <col min="6426" max="6426" width="13.85546875" style="157" bestFit="1" customWidth="1"/>
    <col min="6427" max="6427" width="14.5703125" style="157" customWidth="1"/>
    <col min="6428" max="6664" width="9" style="157"/>
    <col min="6665" max="6665" width="14.140625" style="157" customWidth="1"/>
    <col min="6666" max="6666" width="14.7109375" style="157" bestFit="1" customWidth="1"/>
    <col min="6667" max="6667" width="21.42578125" style="157" bestFit="1" customWidth="1"/>
    <col min="6668" max="6668" width="14.7109375" style="157" bestFit="1" customWidth="1"/>
    <col min="6669" max="6669" width="21.42578125" style="157" bestFit="1" customWidth="1"/>
    <col min="6670" max="6670" width="14.7109375" style="157" bestFit="1" customWidth="1"/>
    <col min="6671" max="6671" width="21.42578125" style="157" bestFit="1" customWidth="1"/>
    <col min="6672" max="6672" width="14.7109375" style="157" bestFit="1" customWidth="1"/>
    <col min="6673" max="6673" width="21.42578125" style="157" bestFit="1" customWidth="1"/>
    <col min="6674" max="6674" width="14.7109375" style="157" bestFit="1" customWidth="1"/>
    <col min="6675" max="6675" width="21.42578125" style="157" bestFit="1" customWidth="1"/>
    <col min="6676" max="6676" width="16.5703125" style="157" bestFit="1" customWidth="1"/>
    <col min="6677" max="6677" width="14.140625" style="157" bestFit="1" customWidth="1"/>
    <col min="6678" max="6678" width="16.5703125" style="157" bestFit="1" customWidth="1"/>
    <col min="6679" max="6679" width="14.140625" style="157" bestFit="1" customWidth="1"/>
    <col min="6680" max="6680" width="14.42578125" style="157" bestFit="1" customWidth="1"/>
    <col min="6681" max="6681" width="14.5703125" style="157" customWidth="1"/>
    <col min="6682" max="6682" width="13.85546875" style="157" bestFit="1" customWidth="1"/>
    <col min="6683" max="6683" width="14.5703125" style="157" customWidth="1"/>
    <col min="6684" max="6920" width="9" style="157"/>
    <col min="6921" max="6921" width="14.140625" style="157" customWidth="1"/>
    <col min="6922" max="6922" width="14.7109375" style="157" bestFit="1" customWidth="1"/>
    <col min="6923" max="6923" width="21.42578125" style="157" bestFit="1" customWidth="1"/>
    <col min="6924" max="6924" width="14.7109375" style="157" bestFit="1" customWidth="1"/>
    <col min="6925" max="6925" width="21.42578125" style="157" bestFit="1" customWidth="1"/>
    <col min="6926" max="6926" width="14.7109375" style="157" bestFit="1" customWidth="1"/>
    <col min="6927" max="6927" width="21.42578125" style="157" bestFit="1" customWidth="1"/>
    <col min="6928" max="6928" width="14.7109375" style="157" bestFit="1" customWidth="1"/>
    <col min="6929" max="6929" width="21.42578125" style="157" bestFit="1" customWidth="1"/>
    <col min="6930" max="6930" width="14.7109375" style="157" bestFit="1" customWidth="1"/>
    <col min="6931" max="6931" width="21.42578125" style="157" bestFit="1" customWidth="1"/>
    <col min="6932" max="6932" width="16.5703125" style="157" bestFit="1" customWidth="1"/>
    <col min="6933" max="6933" width="14.140625" style="157" bestFit="1" customWidth="1"/>
    <col min="6934" max="6934" width="16.5703125" style="157" bestFit="1" customWidth="1"/>
    <col min="6935" max="6935" width="14.140625" style="157" bestFit="1" customWidth="1"/>
    <col min="6936" max="6936" width="14.42578125" style="157" bestFit="1" customWidth="1"/>
    <col min="6937" max="6937" width="14.5703125" style="157" customWidth="1"/>
    <col min="6938" max="6938" width="13.85546875" style="157" bestFit="1" customWidth="1"/>
    <col min="6939" max="6939" width="14.5703125" style="157" customWidth="1"/>
    <col min="6940" max="7176" width="9" style="157"/>
    <col min="7177" max="7177" width="14.140625" style="157" customWidth="1"/>
    <col min="7178" max="7178" width="14.7109375" style="157" bestFit="1" customWidth="1"/>
    <col min="7179" max="7179" width="21.42578125" style="157" bestFit="1" customWidth="1"/>
    <col min="7180" max="7180" width="14.7109375" style="157" bestFit="1" customWidth="1"/>
    <col min="7181" max="7181" width="21.42578125" style="157" bestFit="1" customWidth="1"/>
    <col min="7182" max="7182" width="14.7109375" style="157" bestFit="1" customWidth="1"/>
    <col min="7183" max="7183" width="21.42578125" style="157" bestFit="1" customWidth="1"/>
    <col min="7184" max="7184" width="14.7109375" style="157" bestFit="1" customWidth="1"/>
    <col min="7185" max="7185" width="21.42578125" style="157" bestFit="1" customWidth="1"/>
    <col min="7186" max="7186" width="14.7109375" style="157" bestFit="1" customWidth="1"/>
    <col min="7187" max="7187" width="21.42578125" style="157" bestFit="1" customWidth="1"/>
    <col min="7188" max="7188" width="16.5703125" style="157" bestFit="1" customWidth="1"/>
    <col min="7189" max="7189" width="14.140625" style="157" bestFit="1" customWidth="1"/>
    <col min="7190" max="7190" width="16.5703125" style="157" bestFit="1" customWidth="1"/>
    <col min="7191" max="7191" width="14.140625" style="157" bestFit="1" customWidth="1"/>
    <col min="7192" max="7192" width="14.42578125" style="157" bestFit="1" customWidth="1"/>
    <col min="7193" max="7193" width="14.5703125" style="157" customWidth="1"/>
    <col min="7194" max="7194" width="13.85546875" style="157" bestFit="1" customWidth="1"/>
    <col min="7195" max="7195" width="14.5703125" style="157" customWidth="1"/>
    <col min="7196" max="7432" width="9" style="157"/>
    <col min="7433" max="7433" width="14.140625" style="157" customWidth="1"/>
    <col min="7434" max="7434" width="14.7109375" style="157" bestFit="1" customWidth="1"/>
    <col min="7435" max="7435" width="21.42578125" style="157" bestFit="1" customWidth="1"/>
    <col min="7436" max="7436" width="14.7109375" style="157" bestFit="1" customWidth="1"/>
    <col min="7437" max="7437" width="21.42578125" style="157" bestFit="1" customWidth="1"/>
    <col min="7438" max="7438" width="14.7109375" style="157" bestFit="1" customWidth="1"/>
    <col min="7439" max="7439" width="21.42578125" style="157" bestFit="1" customWidth="1"/>
    <col min="7440" max="7440" width="14.7109375" style="157" bestFit="1" customWidth="1"/>
    <col min="7441" max="7441" width="21.42578125" style="157" bestFit="1" customWidth="1"/>
    <col min="7442" max="7442" width="14.7109375" style="157" bestFit="1" customWidth="1"/>
    <col min="7443" max="7443" width="21.42578125" style="157" bestFit="1" customWidth="1"/>
    <col min="7444" max="7444" width="16.5703125" style="157" bestFit="1" customWidth="1"/>
    <col min="7445" max="7445" width="14.140625" style="157" bestFit="1" customWidth="1"/>
    <col min="7446" max="7446" width="16.5703125" style="157" bestFit="1" customWidth="1"/>
    <col min="7447" max="7447" width="14.140625" style="157" bestFit="1" customWidth="1"/>
    <col min="7448" max="7448" width="14.42578125" style="157" bestFit="1" customWidth="1"/>
    <col min="7449" max="7449" width="14.5703125" style="157" customWidth="1"/>
    <col min="7450" max="7450" width="13.85546875" style="157" bestFit="1" customWidth="1"/>
    <col min="7451" max="7451" width="14.5703125" style="157" customWidth="1"/>
    <col min="7452" max="7688" width="9" style="157"/>
    <col min="7689" max="7689" width="14.140625" style="157" customWidth="1"/>
    <col min="7690" max="7690" width="14.7109375" style="157" bestFit="1" customWidth="1"/>
    <col min="7691" max="7691" width="21.42578125" style="157" bestFit="1" customWidth="1"/>
    <col min="7692" max="7692" width="14.7109375" style="157" bestFit="1" customWidth="1"/>
    <col min="7693" max="7693" width="21.42578125" style="157" bestFit="1" customWidth="1"/>
    <col min="7694" max="7694" width="14.7109375" style="157" bestFit="1" customWidth="1"/>
    <col min="7695" max="7695" width="21.42578125" style="157" bestFit="1" customWidth="1"/>
    <col min="7696" max="7696" width="14.7109375" style="157" bestFit="1" customWidth="1"/>
    <col min="7697" max="7697" width="21.42578125" style="157" bestFit="1" customWidth="1"/>
    <col min="7698" max="7698" width="14.7109375" style="157" bestFit="1" customWidth="1"/>
    <col min="7699" max="7699" width="21.42578125" style="157" bestFit="1" customWidth="1"/>
    <col min="7700" max="7700" width="16.5703125" style="157" bestFit="1" customWidth="1"/>
    <col min="7701" max="7701" width="14.140625" style="157" bestFit="1" customWidth="1"/>
    <col min="7702" max="7702" width="16.5703125" style="157" bestFit="1" customWidth="1"/>
    <col min="7703" max="7703" width="14.140625" style="157" bestFit="1" customWidth="1"/>
    <col min="7704" max="7704" width="14.42578125" style="157" bestFit="1" customWidth="1"/>
    <col min="7705" max="7705" width="14.5703125" style="157" customWidth="1"/>
    <col min="7706" max="7706" width="13.85546875" style="157" bestFit="1" customWidth="1"/>
    <col min="7707" max="7707" width="14.5703125" style="157" customWidth="1"/>
    <col min="7708" max="7944" width="9" style="157"/>
    <col min="7945" max="7945" width="14.140625" style="157" customWidth="1"/>
    <col min="7946" max="7946" width="14.7109375" style="157" bestFit="1" customWidth="1"/>
    <col min="7947" max="7947" width="21.42578125" style="157" bestFit="1" customWidth="1"/>
    <col min="7948" max="7948" width="14.7109375" style="157" bestFit="1" customWidth="1"/>
    <col min="7949" max="7949" width="21.42578125" style="157" bestFit="1" customWidth="1"/>
    <col min="7950" max="7950" width="14.7109375" style="157" bestFit="1" customWidth="1"/>
    <col min="7951" max="7951" width="21.42578125" style="157" bestFit="1" customWidth="1"/>
    <col min="7952" max="7952" width="14.7109375" style="157" bestFit="1" customWidth="1"/>
    <col min="7953" max="7953" width="21.42578125" style="157" bestFit="1" customWidth="1"/>
    <col min="7954" max="7954" width="14.7109375" style="157" bestFit="1" customWidth="1"/>
    <col min="7955" max="7955" width="21.42578125" style="157" bestFit="1" customWidth="1"/>
    <col min="7956" max="7956" width="16.5703125" style="157" bestFit="1" customWidth="1"/>
    <col min="7957" max="7957" width="14.140625" style="157" bestFit="1" customWidth="1"/>
    <col min="7958" max="7958" width="16.5703125" style="157" bestFit="1" customWidth="1"/>
    <col min="7959" max="7959" width="14.140625" style="157" bestFit="1" customWidth="1"/>
    <col min="7960" max="7960" width="14.42578125" style="157" bestFit="1" customWidth="1"/>
    <col min="7961" max="7961" width="14.5703125" style="157" customWidth="1"/>
    <col min="7962" max="7962" width="13.85546875" style="157" bestFit="1" customWidth="1"/>
    <col min="7963" max="7963" width="14.5703125" style="157" customWidth="1"/>
    <col min="7964" max="8200" width="9" style="157"/>
    <col min="8201" max="8201" width="14.140625" style="157" customWidth="1"/>
    <col min="8202" max="8202" width="14.7109375" style="157" bestFit="1" customWidth="1"/>
    <col min="8203" max="8203" width="21.42578125" style="157" bestFit="1" customWidth="1"/>
    <col min="8204" max="8204" width="14.7109375" style="157" bestFit="1" customWidth="1"/>
    <col min="8205" max="8205" width="21.42578125" style="157" bestFit="1" customWidth="1"/>
    <col min="8206" max="8206" width="14.7109375" style="157" bestFit="1" customWidth="1"/>
    <col min="8207" max="8207" width="21.42578125" style="157" bestFit="1" customWidth="1"/>
    <col min="8208" max="8208" width="14.7109375" style="157" bestFit="1" customWidth="1"/>
    <col min="8209" max="8209" width="21.42578125" style="157" bestFit="1" customWidth="1"/>
    <col min="8210" max="8210" width="14.7109375" style="157" bestFit="1" customWidth="1"/>
    <col min="8211" max="8211" width="21.42578125" style="157" bestFit="1" customWidth="1"/>
    <col min="8212" max="8212" width="16.5703125" style="157" bestFit="1" customWidth="1"/>
    <col min="8213" max="8213" width="14.140625" style="157" bestFit="1" customWidth="1"/>
    <col min="8214" max="8214" width="16.5703125" style="157" bestFit="1" customWidth="1"/>
    <col min="8215" max="8215" width="14.140625" style="157" bestFit="1" customWidth="1"/>
    <col min="8216" max="8216" width="14.42578125" style="157" bestFit="1" customWidth="1"/>
    <col min="8217" max="8217" width="14.5703125" style="157" customWidth="1"/>
    <col min="8218" max="8218" width="13.85546875" style="157" bestFit="1" customWidth="1"/>
    <col min="8219" max="8219" width="14.5703125" style="157" customWidth="1"/>
    <col min="8220" max="8456" width="9" style="157"/>
    <col min="8457" max="8457" width="14.140625" style="157" customWidth="1"/>
    <col min="8458" max="8458" width="14.7109375" style="157" bestFit="1" customWidth="1"/>
    <col min="8459" max="8459" width="21.42578125" style="157" bestFit="1" customWidth="1"/>
    <col min="8460" max="8460" width="14.7109375" style="157" bestFit="1" customWidth="1"/>
    <col min="8461" max="8461" width="21.42578125" style="157" bestFit="1" customWidth="1"/>
    <col min="8462" max="8462" width="14.7109375" style="157" bestFit="1" customWidth="1"/>
    <col min="8463" max="8463" width="21.42578125" style="157" bestFit="1" customWidth="1"/>
    <col min="8464" max="8464" width="14.7109375" style="157" bestFit="1" customWidth="1"/>
    <col min="8465" max="8465" width="21.42578125" style="157" bestFit="1" customWidth="1"/>
    <col min="8466" max="8466" width="14.7109375" style="157" bestFit="1" customWidth="1"/>
    <col min="8467" max="8467" width="21.42578125" style="157" bestFit="1" customWidth="1"/>
    <col min="8468" max="8468" width="16.5703125" style="157" bestFit="1" customWidth="1"/>
    <col min="8469" max="8469" width="14.140625" style="157" bestFit="1" customWidth="1"/>
    <col min="8470" max="8470" width="16.5703125" style="157" bestFit="1" customWidth="1"/>
    <col min="8471" max="8471" width="14.140625" style="157" bestFit="1" customWidth="1"/>
    <col min="8472" max="8472" width="14.42578125" style="157" bestFit="1" customWidth="1"/>
    <col min="8473" max="8473" width="14.5703125" style="157" customWidth="1"/>
    <col min="8474" max="8474" width="13.85546875" style="157" bestFit="1" customWidth="1"/>
    <col min="8475" max="8475" width="14.5703125" style="157" customWidth="1"/>
    <col min="8476" max="8712" width="9" style="157"/>
    <col min="8713" max="8713" width="14.140625" style="157" customWidth="1"/>
    <col min="8714" max="8714" width="14.7109375" style="157" bestFit="1" customWidth="1"/>
    <col min="8715" max="8715" width="21.42578125" style="157" bestFit="1" customWidth="1"/>
    <col min="8716" max="8716" width="14.7109375" style="157" bestFit="1" customWidth="1"/>
    <col min="8717" max="8717" width="21.42578125" style="157" bestFit="1" customWidth="1"/>
    <col min="8718" max="8718" width="14.7109375" style="157" bestFit="1" customWidth="1"/>
    <col min="8719" max="8719" width="21.42578125" style="157" bestFit="1" customWidth="1"/>
    <col min="8720" max="8720" width="14.7109375" style="157" bestFit="1" customWidth="1"/>
    <col min="8721" max="8721" width="21.42578125" style="157" bestFit="1" customWidth="1"/>
    <col min="8722" max="8722" width="14.7109375" style="157" bestFit="1" customWidth="1"/>
    <col min="8723" max="8723" width="21.42578125" style="157" bestFit="1" customWidth="1"/>
    <col min="8724" max="8724" width="16.5703125" style="157" bestFit="1" customWidth="1"/>
    <col min="8725" max="8725" width="14.140625" style="157" bestFit="1" customWidth="1"/>
    <col min="8726" max="8726" width="16.5703125" style="157" bestFit="1" customWidth="1"/>
    <col min="8727" max="8727" width="14.140625" style="157" bestFit="1" customWidth="1"/>
    <col min="8728" max="8728" width="14.42578125" style="157" bestFit="1" customWidth="1"/>
    <col min="8729" max="8729" width="14.5703125" style="157" customWidth="1"/>
    <col min="8730" max="8730" width="13.85546875" style="157" bestFit="1" customWidth="1"/>
    <col min="8731" max="8731" width="14.5703125" style="157" customWidth="1"/>
    <col min="8732" max="8968" width="9" style="157"/>
    <col min="8969" max="8969" width="14.140625" style="157" customWidth="1"/>
    <col min="8970" max="8970" width="14.7109375" style="157" bestFit="1" customWidth="1"/>
    <col min="8971" max="8971" width="21.42578125" style="157" bestFit="1" customWidth="1"/>
    <col min="8972" max="8972" width="14.7109375" style="157" bestFit="1" customWidth="1"/>
    <col min="8973" max="8973" width="21.42578125" style="157" bestFit="1" customWidth="1"/>
    <col min="8974" max="8974" width="14.7109375" style="157" bestFit="1" customWidth="1"/>
    <col min="8975" max="8975" width="21.42578125" style="157" bestFit="1" customWidth="1"/>
    <col min="8976" max="8976" width="14.7109375" style="157" bestFit="1" customWidth="1"/>
    <col min="8977" max="8977" width="21.42578125" style="157" bestFit="1" customWidth="1"/>
    <col min="8978" max="8978" width="14.7109375" style="157" bestFit="1" customWidth="1"/>
    <col min="8979" max="8979" width="21.42578125" style="157" bestFit="1" customWidth="1"/>
    <col min="8980" max="8980" width="16.5703125" style="157" bestFit="1" customWidth="1"/>
    <col min="8981" max="8981" width="14.140625" style="157" bestFit="1" customWidth="1"/>
    <col min="8982" max="8982" width="16.5703125" style="157" bestFit="1" customWidth="1"/>
    <col min="8983" max="8983" width="14.140625" style="157" bestFit="1" customWidth="1"/>
    <col min="8984" max="8984" width="14.42578125" style="157" bestFit="1" customWidth="1"/>
    <col min="8985" max="8985" width="14.5703125" style="157" customWidth="1"/>
    <col min="8986" max="8986" width="13.85546875" style="157" bestFit="1" customWidth="1"/>
    <col min="8987" max="8987" width="14.5703125" style="157" customWidth="1"/>
    <col min="8988" max="9224" width="9" style="157"/>
    <col min="9225" max="9225" width="14.140625" style="157" customWidth="1"/>
    <col min="9226" max="9226" width="14.7109375" style="157" bestFit="1" customWidth="1"/>
    <col min="9227" max="9227" width="21.42578125" style="157" bestFit="1" customWidth="1"/>
    <col min="9228" max="9228" width="14.7109375" style="157" bestFit="1" customWidth="1"/>
    <col min="9229" max="9229" width="21.42578125" style="157" bestFit="1" customWidth="1"/>
    <col min="9230" max="9230" width="14.7109375" style="157" bestFit="1" customWidth="1"/>
    <col min="9231" max="9231" width="21.42578125" style="157" bestFit="1" customWidth="1"/>
    <col min="9232" max="9232" width="14.7109375" style="157" bestFit="1" customWidth="1"/>
    <col min="9233" max="9233" width="21.42578125" style="157" bestFit="1" customWidth="1"/>
    <col min="9234" max="9234" width="14.7109375" style="157" bestFit="1" customWidth="1"/>
    <col min="9235" max="9235" width="21.42578125" style="157" bestFit="1" customWidth="1"/>
    <col min="9236" max="9236" width="16.5703125" style="157" bestFit="1" customWidth="1"/>
    <col min="9237" max="9237" width="14.140625" style="157" bestFit="1" customWidth="1"/>
    <col min="9238" max="9238" width="16.5703125" style="157" bestFit="1" customWidth="1"/>
    <col min="9239" max="9239" width="14.140625" style="157" bestFit="1" customWidth="1"/>
    <col min="9240" max="9240" width="14.42578125" style="157" bestFit="1" customWidth="1"/>
    <col min="9241" max="9241" width="14.5703125" style="157" customWidth="1"/>
    <col min="9242" max="9242" width="13.85546875" style="157" bestFit="1" customWidth="1"/>
    <col min="9243" max="9243" width="14.5703125" style="157" customWidth="1"/>
    <col min="9244" max="9480" width="9" style="157"/>
    <col min="9481" max="9481" width="14.140625" style="157" customWidth="1"/>
    <col min="9482" max="9482" width="14.7109375" style="157" bestFit="1" customWidth="1"/>
    <col min="9483" max="9483" width="21.42578125" style="157" bestFit="1" customWidth="1"/>
    <col min="9484" max="9484" width="14.7109375" style="157" bestFit="1" customWidth="1"/>
    <col min="9485" max="9485" width="21.42578125" style="157" bestFit="1" customWidth="1"/>
    <col min="9486" max="9486" width="14.7109375" style="157" bestFit="1" customWidth="1"/>
    <col min="9487" max="9487" width="21.42578125" style="157" bestFit="1" customWidth="1"/>
    <col min="9488" max="9488" width="14.7109375" style="157" bestFit="1" customWidth="1"/>
    <col min="9489" max="9489" width="21.42578125" style="157" bestFit="1" customWidth="1"/>
    <col min="9490" max="9490" width="14.7109375" style="157" bestFit="1" customWidth="1"/>
    <col min="9491" max="9491" width="21.42578125" style="157" bestFit="1" customWidth="1"/>
    <col min="9492" max="9492" width="16.5703125" style="157" bestFit="1" customWidth="1"/>
    <col min="9493" max="9493" width="14.140625" style="157" bestFit="1" customWidth="1"/>
    <col min="9494" max="9494" width="16.5703125" style="157" bestFit="1" customWidth="1"/>
    <col min="9495" max="9495" width="14.140625" style="157" bestFit="1" customWidth="1"/>
    <col min="9496" max="9496" width="14.42578125" style="157" bestFit="1" customWidth="1"/>
    <col min="9497" max="9497" width="14.5703125" style="157" customWidth="1"/>
    <col min="9498" max="9498" width="13.85546875" style="157" bestFit="1" customWidth="1"/>
    <col min="9499" max="9499" width="14.5703125" style="157" customWidth="1"/>
    <col min="9500" max="9736" width="9" style="157"/>
    <col min="9737" max="9737" width="14.140625" style="157" customWidth="1"/>
    <col min="9738" max="9738" width="14.7109375" style="157" bestFit="1" customWidth="1"/>
    <col min="9739" max="9739" width="21.42578125" style="157" bestFit="1" customWidth="1"/>
    <col min="9740" max="9740" width="14.7109375" style="157" bestFit="1" customWidth="1"/>
    <col min="9741" max="9741" width="21.42578125" style="157" bestFit="1" customWidth="1"/>
    <col min="9742" max="9742" width="14.7109375" style="157" bestFit="1" customWidth="1"/>
    <col min="9743" max="9743" width="21.42578125" style="157" bestFit="1" customWidth="1"/>
    <col min="9744" max="9744" width="14.7109375" style="157" bestFit="1" customWidth="1"/>
    <col min="9745" max="9745" width="21.42578125" style="157" bestFit="1" customWidth="1"/>
    <col min="9746" max="9746" width="14.7109375" style="157" bestFit="1" customWidth="1"/>
    <col min="9747" max="9747" width="21.42578125" style="157" bestFit="1" customWidth="1"/>
    <col min="9748" max="9748" width="16.5703125" style="157" bestFit="1" customWidth="1"/>
    <col min="9749" max="9749" width="14.140625" style="157" bestFit="1" customWidth="1"/>
    <col min="9750" max="9750" width="16.5703125" style="157" bestFit="1" customWidth="1"/>
    <col min="9751" max="9751" width="14.140625" style="157" bestFit="1" customWidth="1"/>
    <col min="9752" max="9752" width="14.42578125" style="157" bestFit="1" customWidth="1"/>
    <col min="9753" max="9753" width="14.5703125" style="157" customWidth="1"/>
    <col min="9754" max="9754" width="13.85546875" style="157" bestFit="1" customWidth="1"/>
    <col min="9755" max="9755" width="14.5703125" style="157" customWidth="1"/>
    <col min="9756" max="9992" width="9" style="157"/>
    <col min="9993" max="9993" width="14.140625" style="157" customWidth="1"/>
    <col min="9994" max="9994" width="14.7109375" style="157" bestFit="1" customWidth="1"/>
    <col min="9995" max="9995" width="21.42578125" style="157" bestFit="1" customWidth="1"/>
    <col min="9996" max="9996" width="14.7109375" style="157" bestFit="1" customWidth="1"/>
    <col min="9997" max="9997" width="21.42578125" style="157" bestFit="1" customWidth="1"/>
    <col min="9998" max="9998" width="14.7109375" style="157" bestFit="1" customWidth="1"/>
    <col min="9999" max="9999" width="21.42578125" style="157" bestFit="1" customWidth="1"/>
    <col min="10000" max="10000" width="14.7109375" style="157" bestFit="1" customWidth="1"/>
    <col min="10001" max="10001" width="21.42578125" style="157" bestFit="1" customWidth="1"/>
    <col min="10002" max="10002" width="14.7109375" style="157" bestFit="1" customWidth="1"/>
    <col min="10003" max="10003" width="21.42578125" style="157" bestFit="1" customWidth="1"/>
    <col min="10004" max="10004" width="16.5703125" style="157" bestFit="1" customWidth="1"/>
    <col min="10005" max="10005" width="14.140625" style="157" bestFit="1" customWidth="1"/>
    <col min="10006" max="10006" width="16.5703125" style="157" bestFit="1" customWidth="1"/>
    <col min="10007" max="10007" width="14.140625" style="157" bestFit="1" customWidth="1"/>
    <col min="10008" max="10008" width="14.42578125" style="157" bestFit="1" customWidth="1"/>
    <col min="10009" max="10009" width="14.5703125" style="157" customWidth="1"/>
    <col min="10010" max="10010" width="13.85546875" style="157" bestFit="1" customWidth="1"/>
    <col min="10011" max="10011" width="14.5703125" style="157" customWidth="1"/>
    <col min="10012" max="10248" width="9" style="157"/>
    <col min="10249" max="10249" width="14.140625" style="157" customWidth="1"/>
    <col min="10250" max="10250" width="14.7109375" style="157" bestFit="1" customWidth="1"/>
    <col min="10251" max="10251" width="21.42578125" style="157" bestFit="1" customWidth="1"/>
    <col min="10252" max="10252" width="14.7109375" style="157" bestFit="1" customWidth="1"/>
    <col min="10253" max="10253" width="21.42578125" style="157" bestFit="1" customWidth="1"/>
    <col min="10254" max="10254" width="14.7109375" style="157" bestFit="1" customWidth="1"/>
    <col min="10255" max="10255" width="21.42578125" style="157" bestFit="1" customWidth="1"/>
    <col min="10256" max="10256" width="14.7109375" style="157" bestFit="1" customWidth="1"/>
    <col min="10257" max="10257" width="21.42578125" style="157" bestFit="1" customWidth="1"/>
    <col min="10258" max="10258" width="14.7109375" style="157" bestFit="1" customWidth="1"/>
    <col min="10259" max="10259" width="21.42578125" style="157" bestFit="1" customWidth="1"/>
    <col min="10260" max="10260" width="16.5703125" style="157" bestFit="1" customWidth="1"/>
    <col min="10261" max="10261" width="14.140625" style="157" bestFit="1" customWidth="1"/>
    <col min="10262" max="10262" width="16.5703125" style="157" bestFit="1" customWidth="1"/>
    <col min="10263" max="10263" width="14.140625" style="157" bestFit="1" customWidth="1"/>
    <col min="10264" max="10264" width="14.42578125" style="157" bestFit="1" customWidth="1"/>
    <col min="10265" max="10265" width="14.5703125" style="157" customWidth="1"/>
    <col min="10266" max="10266" width="13.85546875" style="157" bestFit="1" customWidth="1"/>
    <col min="10267" max="10267" width="14.5703125" style="157" customWidth="1"/>
    <col min="10268" max="10504" width="9" style="157"/>
    <col min="10505" max="10505" width="14.140625" style="157" customWidth="1"/>
    <col min="10506" max="10506" width="14.7109375" style="157" bestFit="1" customWidth="1"/>
    <col min="10507" max="10507" width="21.42578125" style="157" bestFit="1" customWidth="1"/>
    <col min="10508" max="10508" width="14.7109375" style="157" bestFit="1" customWidth="1"/>
    <col min="10509" max="10509" width="21.42578125" style="157" bestFit="1" customWidth="1"/>
    <col min="10510" max="10510" width="14.7109375" style="157" bestFit="1" customWidth="1"/>
    <col min="10511" max="10511" width="21.42578125" style="157" bestFit="1" customWidth="1"/>
    <col min="10512" max="10512" width="14.7109375" style="157" bestFit="1" customWidth="1"/>
    <col min="10513" max="10513" width="21.42578125" style="157" bestFit="1" customWidth="1"/>
    <col min="10514" max="10514" width="14.7109375" style="157" bestFit="1" customWidth="1"/>
    <col min="10515" max="10515" width="21.42578125" style="157" bestFit="1" customWidth="1"/>
    <col min="10516" max="10516" width="16.5703125" style="157" bestFit="1" customWidth="1"/>
    <col min="10517" max="10517" width="14.140625" style="157" bestFit="1" customWidth="1"/>
    <col min="10518" max="10518" width="16.5703125" style="157" bestFit="1" customWidth="1"/>
    <col min="10519" max="10519" width="14.140625" style="157" bestFit="1" customWidth="1"/>
    <col min="10520" max="10520" width="14.42578125" style="157" bestFit="1" customWidth="1"/>
    <col min="10521" max="10521" width="14.5703125" style="157" customWidth="1"/>
    <col min="10522" max="10522" width="13.85546875" style="157" bestFit="1" customWidth="1"/>
    <col min="10523" max="10523" width="14.5703125" style="157" customWidth="1"/>
    <col min="10524" max="10760" width="9" style="157"/>
    <col min="10761" max="10761" width="14.140625" style="157" customWidth="1"/>
    <col min="10762" max="10762" width="14.7109375" style="157" bestFit="1" customWidth="1"/>
    <col min="10763" max="10763" width="21.42578125" style="157" bestFit="1" customWidth="1"/>
    <col min="10764" max="10764" width="14.7109375" style="157" bestFit="1" customWidth="1"/>
    <col min="10765" max="10765" width="21.42578125" style="157" bestFit="1" customWidth="1"/>
    <col min="10766" max="10766" width="14.7109375" style="157" bestFit="1" customWidth="1"/>
    <col min="10767" max="10767" width="21.42578125" style="157" bestFit="1" customWidth="1"/>
    <col min="10768" max="10768" width="14.7109375" style="157" bestFit="1" customWidth="1"/>
    <col min="10769" max="10769" width="21.42578125" style="157" bestFit="1" customWidth="1"/>
    <col min="10770" max="10770" width="14.7109375" style="157" bestFit="1" customWidth="1"/>
    <col min="10771" max="10771" width="21.42578125" style="157" bestFit="1" customWidth="1"/>
    <col min="10772" max="10772" width="16.5703125" style="157" bestFit="1" customWidth="1"/>
    <col min="10773" max="10773" width="14.140625" style="157" bestFit="1" customWidth="1"/>
    <col min="10774" max="10774" width="16.5703125" style="157" bestFit="1" customWidth="1"/>
    <col min="10775" max="10775" width="14.140625" style="157" bestFit="1" customWidth="1"/>
    <col min="10776" max="10776" width="14.42578125" style="157" bestFit="1" customWidth="1"/>
    <col min="10777" max="10777" width="14.5703125" style="157" customWidth="1"/>
    <col min="10778" max="10778" width="13.85546875" style="157" bestFit="1" customWidth="1"/>
    <col min="10779" max="10779" width="14.5703125" style="157" customWidth="1"/>
    <col min="10780" max="11016" width="9" style="157"/>
    <col min="11017" max="11017" width="14.140625" style="157" customWidth="1"/>
    <col min="11018" max="11018" width="14.7109375" style="157" bestFit="1" customWidth="1"/>
    <col min="11019" max="11019" width="21.42578125" style="157" bestFit="1" customWidth="1"/>
    <col min="11020" max="11020" width="14.7109375" style="157" bestFit="1" customWidth="1"/>
    <col min="11021" max="11021" width="21.42578125" style="157" bestFit="1" customWidth="1"/>
    <col min="11022" max="11022" width="14.7109375" style="157" bestFit="1" customWidth="1"/>
    <col min="11023" max="11023" width="21.42578125" style="157" bestFit="1" customWidth="1"/>
    <col min="11024" max="11024" width="14.7109375" style="157" bestFit="1" customWidth="1"/>
    <col min="11025" max="11025" width="21.42578125" style="157" bestFit="1" customWidth="1"/>
    <col min="11026" max="11026" width="14.7109375" style="157" bestFit="1" customWidth="1"/>
    <col min="11027" max="11027" width="21.42578125" style="157" bestFit="1" customWidth="1"/>
    <col min="11028" max="11028" width="16.5703125" style="157" bestFit="1" customWidth="1"/>
    <col min="11029" max="11029" width="14.140625" style="157" bestFit="1" customWidth="1"/>
    <col min="11030" max="11030" width="16.5703125" style="157" bestFit="1" customWidth="1"/>
    <col min="11031" max="11031" width="14.140625" style="157" bestFit="1" customWidth="1"/>
    <col min="11032" max="11032" width="14.42578125" style="157" bestFit="1" customWidth="1"/>
    <col min="11033" max="11033" width="14.5703125" style="157" customWidth="1"/>
    <col min="11034" max="11034" width="13.85546875" style="157" bestFit="1" customWidth="1"/>
    <col min="11035" max="11035" width="14.5703125" style="157" customWidth="1"/>
    <col min="11036" max="11272" width="9" style="157"/>
    <col min="11273" max="11273" width="14.140625" style="157" customWidth="1"/>
    <col min="11274" max="11274" width="14.7109375" style="157" bestFit="1" customWidth="1"/>
    <col min="11275" max="11275" width="21.42578125" style="157" bestFit="1" customWidth="1"/>
    <col min="11276" max="11276" width="14.7109375" style="157" bestFit="1" customWidth="1"/>
    <col min="11277" max="11277" width="21.42578125" style="157" bestFit="1" customWidth="1"/>
    <col min="11278" max="11278" width="14.7109375" style="157" bestFit="1" customWidth="1"/>
    <col min="11279" max="11279" width="21.42578125" style="157" bestFit="1" customWidth="1"/>
    <col min="11280" max="11280" width="14.7109375" style="157" bestFit="1" customWidth="1"/>
    <col min="11281" max="11281" width="21.42578125" style="157" bestFit="1" customWidth="1"/>
    <col min="11282" max="11282" width="14.7109375" style="157" bestFit="1" customWidth="1"/>
    <col min="11283" max="11283" width="21.42578125" style="157" bestFit="1" customWidth="1"/>
    <col min="11284" max="11284" width="16.5703125" style="157" bestFit="1" customWidth="1"/>
    <col min="11285" max="11285" width="14.140625" style="157" bestFit="1" customWidth="1"/>
    <col min="11286" max="11286" width="16.5703125" style="157" bestFit="1" customWidth="1"/>
    <col min="11287" max="11287" width="14.140625" style="157" bestFit="1" customWidth="1"/>
    <col min="11288" max="11288" width="14.42578125" style="157" bestFit="1" customWidth="1"/>
    <col min="11289" max="11289" width="14.5703125" style="157" customWidth="1"/>
    <col min="11290" max="11290" width="13.85546875" style="157" bestFit="1" customWidth="1"/>
    <col min="11291" max="11291" width="14.5703125" style="157" customWidth="1"/>
    <col min="11292" max="11528" width="9" style="157"/>
    <col min="11529" max="11529" width="14.140625" style="157" customWidth="1"/>
    <col min="11530" max="11530" width="14.7109375" style="157" bestFit="1" customWidth="1"/>
    <col min="11531" max="11531" width="21.42578125" style="157" bestFit="1" customWidth="1"/>
    <col min="11532" max="11532" width="14.7109375" style="157" bestFit="1" customWidth="1"/>
    <col min="11533" max="11533" width="21.42578125" style="157" bestFit="1" customWidth="1"/>
    <col min="11534" max="11534" width="14.7109375" style="157" bestFit="1" customWidth="1"/>
    <col min="11535" max="11535" width="21.42578125" style="157" bestFit="1" customWidth="1"/>
    <col min="11536" max="11536" width="14.7109375" style="157" bestFit="1" customWidth="1"/>
    <col min="11537" max="11537" width="21.42578125" style="157" bestFit="1" customWidth="1"/>
    <col min="11538" max="11538" width="14.7109375" style="157" bestFit="1" customWidth="1"/>
    <col min="11539" max="11539" width="21.42578125" style="157" bestFit="1" customWidth="1"/>
    <col min="11540" max="11540" width="16.5703125" style="157" bestFit="1" customWidth="1"/>
    <col min="11541" max="11541" width="14.140625" style="157" bestFit="1" customWidth="1"/>
    <col min="11542" max="11542" width="16.5703125" style="157" bestFit="1" customWidth="1"/>
    <col min="11543" max="11543" width="14.140625" style="157" bestFit="1" customWidth="1"/>
    <col min="11544" max="11544" width="14.42578125" style="157" bestFit="1" customWidth="1"/>
    <col min="11545" max="11545" width="14.5703125" style="157" customWidth="1"/>
    <col min="11546" max="11546" width="13.85546875" style="157" bestFit="1" customWidth="1"/>
    <col min="11547" max="11547" width="14.5703125" style="157" customWidth="1"/>
    <col min="11548" max="11784" width="9" style="157"/>
    <col min="11785" max="11785" width="14.140625" style="157" customWidth="1"/>
    <col min="11786" max="11786" width="14.7109375" style="157" bestFit="1" customWidth="1"/>
    <col min="11787" max="11787" width="21.42578125" style="157" bestFit="1" customWidth="1"/>
    <col min="11788" max="11788" width="14.7109375" style="157" bestFit="1" customWidth="1"/>
    <col min="11789" max="11789" width="21.42578125" style="157" bestFit="1" customWidth="1"/>
    <col min="11790" max="11790" width="14.7109375" style="157" bestFit="1" customWidth="1"/>
    <col min="11791" max="11791" width="21.42578125" style="157" bestFit="1" customWidth="1"/>
    <col min="11792" max="11792" width="14.7109375" style="157" bestFit="1" customWidth="1"/>
    <col min="11793" max="11793" width="21.42578125" style="157" bestFit="1" customWidth="1"/>
    <col min="11794" max="11794" width="14.7109375" style="157" bestFit="1" customWidth="1"/>
    <col min="11795" max="11795" width="21.42578125" style="157" bestFit="1" customWidth="1"/>
    <col min="11796" max="11796" width="16.5703125" style="157" bestFit="1" customWidth="1"/>
    <col min="11797" max="11797" width="14.140625" style="157" bestFit="1" customWidth="1"/>
    <col min="11798" max="11798" width="16.5703125" style="157" bestFit="1" customWidth="1"/>
    <col min="11799" max="11799" width="14.140625" style="157" bestFit="1" customWidth="1"/>
    <col min="11800" max="11800" width="14.42578125" style="157" bestFit="1" customWidth="1"/>
    <col min="11801" max="11801" width="14.5703125" style="157" customWidth="1"/>
    <col min="11802" max="11802" width="13.85546875" style="157" bestFit="1" customWidth="1"/>
    <col min="11803" max="11803" width="14.5703125" style="157" customWidth="1"/>
    <col min="11804" max="12040" width="9" style="157"/>
    <col min="12041" max="12041" width="14.140625" style="157" customWidth="1"/>
    <col min="12042" max="12042" width="14.7109375" style="157" bestFit="1" customWidth="1"/>
    <col min="12043" max="12043" width="21.42578125" style="157" bestFit="1" customWidth="1"/>
    <col min="12044" max="12044" width="14.7109375" style="157" bestFit="1" customWidth="1"/>
    <col min="12045" max="12045" width="21.42578125" style="157" bestFit="1" customWidth="1"/>
    <col min="12046" max="12046" width="14.7109375" style="157" bestFit="1" customWidth="1"/>
    <col min="12047" max="12047" width="21.42578125" style="157" bestFit="1" customWidth="1"/>
    <col min="12048" max="12048" width="14.7109375" style="157" bestFit="1" customWidth="1"/>
    <col min="12049" max="12049" width="21.42578125" style="157" bestFit="1" customWidth="1"/>
    <col min="12050" max="12050" width="14.7109375" style="157" bestFit="1" customWidth="1"/>
    <col min="12051" max="12051" width="21.42578125" style="157" bestFit="1" customWidth="1"/>
    <col min="12052" max="12052" width="16.5703125" style="157" bestFit="1" customWidth="1"/>
    <col min="12053" max="12053" width="14.140625" style="157" bestFit="1" customWidth="1"/>
    <col min="12054" max="12054" width="16.5703125" style="157" bestFit="1" customWidth="1"/>
    <col min="12055" max="12055" width="14.140625" style="157" bestFit="1" customWidth="1"/>
    <col min="12056" max="12056" width="14.42578125" style="157" bestFit="1" customWidth="1"/>
    <col min="12057" max="12057" width="14.5703125" style="157" customWidth="1"/>
    <col min="12058" max="12058" width="13.85546875" style="157" bestFit="1" customWidth="1"/>
    <col min="12059" max="12059" width="14.5703125" style="157" customWidth="1"/>
    <col min="12060" max="12296" width="9" style="157"/>
    <col min="12297" max="12297" width="14.140625" style="157" customWidth="1"/>
    <col min="12298" max="12298" width="14.7109375" style="157" bestFit="1" customWidth="1"/>
    <col min="12299" max="12299" width="21.42578125" style="157" bestFit="1" customWidth="1"/>
    <col min="12300" max="12300" width="14.7109375" style="157" bestFit="1" customWidth="1"/>
    <col min="12301" max="12301" width="21.42578125" style="157" bestFit="1" customWidth="1"/>
    <col min="12302" max="12302" width="14.7109375" style="157" bestFit="1" customWidth="1"/>
    <col min="12303" max="12303" width="21.42578125" style="157" bestFit="1" customWidth="1"/>
    <col min="12304" max="12304" width="14.7109375" style="157" bestFit="1" customWidth="1"/>
    <col min="12305" max="12305" width="21.42578125" style="157" bestFit="1" customWidth="1"/>
    <col min="12306" max="12306" width="14.7109375" style="157" bestFit="1" customWidth="1"/>
    <col min="12307" max="12307" width="21.42578125" style="157" bestFit="1" customWidth="1"/>
    <col min="12308" max="12308" width="16.5703125" style="157" bestFit="1" customWidth="1"/>
    <col min="12309" max="12309" width="14.140625" style="157" bestFit="1" customWidth="1"/>
    <col min="12310" max="12310" width="16.5703125" style="157" bestFit="1" customWidth="1"/>
    <col min="12311" max="12311" width="14.140625" style="157" bestFit="1" customWidth="1"/>
    <col min="12312" max="12312" width="14.42578125" style="157" bestFit="1" customWidth="1"/>
    <col min="12313" max="12313" width="14.5703125" style="157" customWidth="1"/>
    <col min="12314" max="12314" width="13.85546875" style="157" bestFit="1" customWidth="1"/>
    <col min="12315" max="12315" width="14.5703125" style="157" customWidth="1"/>
    <col min="12316" max="12552" width="9" style="157"/>
    <col min="12553" max="12553" width="14.140625" style="157" customWidth="1"/>
    <col min="12554" max="12554" width="14.7109375" style="157" bestFit="1" customWidth="1"/>
    <col min="12555" max="12555" width="21.42578125" style="157" bestFit="1" customWidth="1"/>
    <col min="12556" max="12556" width="14.7109375" style="157" bestFit="1" customWidth="1"/>
    <col min="12557" max="12557" width="21.42578125" style="157" bestFit="1" customWidth="1"/>
    <col min="12558" max="12558" width="14.7109375" style="157" bestFit="1" customWidth="1"/>
    <col min="12559" max="12559" width="21.42578125" style="157" bestFit="1" customWidth="1"/>
    <col min="12560" max="12560" width="14.7109375" style="157" bestFit="1" customWidth="1"/>
    <col min="12561" max="12561" width="21.42578125" style="157" bestFit="1" customWidth="1"/>
    <col min="12562" max="12562" width="14.7109375" style="157" bestFit="1" customWidth="1"/>
    <col min="12563" max="12563" width="21.42578125" style="157" bestFit="1" customWidth="1"/>
    <col min="12564" max="12564" width="16.5703125" style="157" bestFit="1" customWidth="1"/>
    <col min="12565" max="12565" width="14.140625" style="157" bestFit="1" customWidth="1"/>
    <col min="12566" max="12566" width="16.5703125" style="157" bestFit="1" customWidth="1"/>
    <col min="12567" max="12567" width="14.140625" style="157" bestFit="1" customWidth="1"/>
    <col min="12568" max="12568" width="14.42578125" style="157" bestFit="1" customWidth="1"/>
    <col min="12569" max="12569" width="14.5703125" style="157" customWidth="1"/>
    <col min="12570" max="12570" width="13.85546875" style="157" bestFit="1" customWidth="1"/>
    <col min="12571" max="12571" width="14.5703125" style="157" customWidth="1"/>
    <col min="12572" max="12808" width="9" style="157"/>
    <col min="12809" max="12809" width="14.140625" style="157" customWidth="1"/>
    <col min="12810" max="12810" width="14.7109375" style="157" bestFit="1" customWidth="1"/>
    <col min="12811" max="12811" width="21.42578125" style="157" bestFit="1" customWidth="1"/>
    <col min="12812" max="12812" width="14.7109375" style="157" bestFit="1" customWidth="1"/>
    <col min="12813" max="12813" width="21.42578125" style="157" bestFit="1" customWidth="1"/>
    <col min="12814" max="12814" width="14.7109375" style="157" bestFit="1" customWidth="1"/>
    <col min="12815" max="12815" width="21.42578125" style="157" bestFit="1" customWidth="1"/>
    <col min="12816" max="12816" width="14.7109375" style="157" bestFit="1" customWidth="1"/>
    <col min="12817" max="12817" width="21.42578125" style="157" bestFit="1" customWidth="1"/>
    <col min="12818" max="12818" width="14.7109375" style="157" bestFit="1" customWidth="1"/>
    <col min="12819" max="12819" width="21.42578125" style="157" bestFit="1" customWidth="1"/>
    <col min="12820" max="12820" width="16.5703125" style="157" bestFit="1" customWidth="1"/>
    <col min="12821" max="12821" width="14.140625" style="157" bestFit="1" customWidth="1"/>
    <col min="12822" max="12822" width="16.5703125" style="157" bestFit="1" customWidth="1"/>
    <col min="12823" max="12823" width="14.140625" style="157" bestFit="1" customWidth="1"/>
    <col min="12824" max="12824" width="14.42578125" style="157" bestFit="1" customWidth="1"/>
    <col min="12825" max="12825" width="14.5703125" style="157" customWidth="1"/>
    <col min="12826" max="12826" width="13.85546875" style="157" bestFit="1" customWidth="1"/>
    <col min="12827" max="12827" width="14.5703125" style="157" customWidth="1"/>
    <col min="12828" max="13064" width="9" style="157"/>
    <col min="13065" max="13065" width="14.140625" style="157" customWidth="1"/>
    <col min="13066" max="13066" width="14.7109375" style="157" bestFit="1" customWidth="1"/>
    <col min="13067" max="13067" width="21.42578125" style="157" bestFit="1" customWidth="1"/>
    <col min="13068" max="13068" width="14.7109375" style="157" bestFit="1" customWidth="1"/>
    <col min="13069" max="13069" width="21.42578125" style="157" bestFit="1" customWidth="1"/>
    <col min="13070" max="13070" width="14.7109375" style="157" bestFit="1" customWidth="1"/>
    <col min="13071" max="13071" width="21.42578125" style="157" bestFit="1" customWidth="1"/>
    <col min="13072" max="13072" width="14.7109375" style="157" bestFit="1" customWidth="1"/>
    <col min="13073" max="13073" width="21.42578125" style="157" bestFit="1" customWidth="1"/>
    <col min="13074" max="13074" width="14.7109375" style="157" bestFit="1" customWidth="1"/>
    <col min="13075" max="13075" width="21.42578125" style="157" bestFit="1" customWidth="1"/>
    <col min="13076" max="13076" width="16.5703125" style="157" bestFit="1" customWidth="1"/>
    <col min="13077" max="13077" width="14.140625" style="157" bestFit="1" customWidth="1"/>
    <col min="13078" max="13078" width="16.5703125" style="157" bestFit="1" customWidth="1"/>
    <col min="13079" max="13079" width="14.140625" style="157" bestFit="1" customWidth="1"/>
    <col min="13080" max="13080" width="14.42578125" style="157" bestFit="1" customWidth="1"/>
    <col min="13081" max="13081" width="14.5703125" style="157" customWidth="1"/>
    <col min="13082" max="13082" width="13.85546875" style="157" bestFit="1" customWidth="1"/>
    <col min="13083" max="13083" width="14.5703125" style="157" customWidth="1"/>
    <col min="13084" max="13320" width="9" style="157"/>
    <col min="13321" max="13321" width="14.140625" style="157" customWidth="1"/>
    <col min="13322" max="13322" width="14.7109375" style="157" bestFit="1" customWidth="1"/>
    <col min="13323" max="13323" width="21.42578125" style="157" bestFit="1" customWidth="1"/>
    <col min="13324" max="13324" width="14.7109375" style="157" bestFit="1" customWidth="1"/>
    <col min="13325" max="13325" width="21.42578125" style="157" bestFit="1" customWidth="1"/>
    <col min="13326" max="13326" width="14.7109375" style="157" bestFit="1" customWidth="1"/>
    <col min="13327" max="13327" width="21.42578125" style="157" bestFit="1" customWidth="1"/>
    <col min="13328" max="13328" width="14.7109375" style="157" bestFit="1" customWidth="1"/>
    <col min="13329" max="13329" width="21.42578125" style="157" bestFit="1" customWidth="1"/>
    <col min="13330" max="13330" width="14.7109375" style="157" bestFit="1" customWidth="1"/>
    <col min="13331" max="13331" width="21.42578125" style="157" bestFit="1" customWidth="1"/>
    <col min="13332" max="13332" width="16.5703125" style="157" bestFit="1" customWidth="1"/>
    <col min="13333" max="13333" width="14.140625" style="157" bestFit="1" customWidth="1"/>
    <col min="13334" max="13334" width="16.5703125" style="157" bestFit="1" customWidth="1"/>
    <col min="13335" max="13335" width="14.140625" style="157" bestFit="1" customWidth="1"/>
    <col min="13336" max="13336" width="14.42578125" style="157" bestFit="1" customWidth="1"/>
    <col min="13337" max="13337" width="14.5703125" style="157" customWidth="1"/>
    <col min="13338" max="13338" width="13.85546875" style="157" bestFit="1" customWidth="1"/>
    <col min="13339" max="13339" width="14.5703125" style="157" customWidth="1"/>
    <col min="13340" max="13576" width="9" style="157"/>
    <col min="13577" max="13577" width="14.140625" style="157" customWidth="1"/>
    <col min="13578" max="13578" width="14.7109375" style="157" bestFit="1" customWidth="1"/>
    <col min="13579" max="13579" width="21.42578125" style="157" bestFit="1" customWidth="1"/>
    <col min="13580" max="13580" width="14.7109375" style="157" bestFit="1" customWidth="1"/>
    <col min="13581" max="13581" width="21.42578125" style="157" bestFit="1" customWidth="1"/>
    <col min="13582" max="13582" width="14.7109375" style="157" bestFit="1" customWidth="1"/>
    <col min="13583" max="13583" width="21.42578125" style="157" bestFit="1" customWidth="1"/>
    <col min="13584" max="13584" width="14.7109375" style="157" bestFit="1" customWidth="1"/>
    <col min="13585" max="13585" width="21.42578125" style="157" bestFit="1" customWidth="1"/>
    <col min="13586" max="13586" width="14.7109375" style="157" bestFit="1" customWidth="1"/>
    <col min="13587" max="13587" width="21.42578125" style="157" bestFit="1" customWidth="1"/>
    <col min="13588" max="13588" width="16.5703125" style="157" bestFit="1" customWidth="1"/>
    <col min="13589" max="13589" width="14.140625" style="157" bestFit="1" customWidth="1"/>
    <col min="13590" max="13590" width="16.5703125" style="157" bestFit="1" customWidth="1"/>
    <col min="13591" max="13591" width="14.140625" style="157" bestFit="1" customWidth="1"/>
    <col min="13592" max="13592" width="14.42578125" style="157" bestFit="1" customWidth="1"/>
    <col min="13593" max="13593" width="14.5703125" style="157" customWidth="1"/>
    <col min="13594" max="13594" width="13.85546875" style="157" bestFit="1" customWidth="1"/>
    <col min="13595" max="13595" width="14.5703125" style="157" customWidth="1"/>
    <col min="13596" max="13832" width="9" style="157"/>
    <col min="13833" max="13833" width="14.140625" style="157" customWidth="1"/>
    <col min="13834" max="13834" width="14.7109375" style="157" bestFit="1" customWidth="1"/>
    <col min="13835" max="13835" width="21.42578125" style="157" bestFit="1" customWidth="1"/>
    <col min="13836" max="13836" width="14.7109375" style="157" bestFit="1" customWidth="1"/>
    <col min="13837" max="13837" width="21.42578125" style="157" bestFit="1" customWidth="1"/>
    <col min="13838" max="13838" width="14.7109375" style="157" bestFit="1" customWidth="1"/>
    <col min="13839" max="13839" width="21.42578125" style="157" bestFit="1" customWidth="1"/>
    <col min="13840" max="13840" width="14.7109375" style="157" bestFit="1" customWidth="1"/>
    <col min="13841" max="13841" width="21.42578125" style="157" bestFit="1" customWidth="1"/>
    <col min="13842" max="13842" width="14.7109375" style="157" bestFit="1" customWidth="1"/>
    <col min="13843" max="13843" width="21.42578125" style="157" bestFit="1" customWidth="1"/>
    <col min="13844" max="13844" width="16.5703125" style="157" bestFit="1" customWidth="1"/>
    <col min="13845" max="13845" width="14.140625" style="157" bestFit="1" customWidth="1"/>
    <col min="13846" max="13846" width="16.5703125" style="157" bestFit="1" customWidth="1"/>
    <col min="13847" max="13847" width="14.140625" style="157" bestFit="1" customWidth="1"/>
    <col min="13848" max="13848" width="14.42578125" style="157" bestFit="1" customWidth="1"/>
    <col min="13849" max="13849" width="14.5703125" style="157" customWidth="1"/>
    <col min="13850" max="13850" width="13.85546875" style="157" bestFit="1" customWidth="1"/>
    <col min="13851" max="13851" width="14.5703125" style="157" customWidth="1"/>
    <col min="13852" max="14088" width="9" style="157"/>
    <col min="14089" max="14089" width="14.140625" style="157" customWidth="1"/>
    <col min="14090" max="14090" width="14.7109375" style="157" bestFit="1" customWidth="1"/>
    <col min="14091" max="14091" width="21.42578125" style="157" bestFit="1" customWidth="1"/>
    <col min="14092" max="14092" width="14.7109375" style="157" bestFit="1" customWidth="1"/>
    <col min="14093" max="14093" width="21.42578125" style="157" bestFit="1" customWidth="1"/>
    <col min="14094" max="14094" width="14.7109375" style="157" bestFit="1" customWidth="1"/>
    <col min="14095" max="14095" width="21.42578125" style="157" bestFit="1" customWidth="1"/>
    <col min="14096" max="14096" width="14.7109375" style="157" bestFit="1" customWidth="1"/>
    <col min="14097" max="14097" width="21.42578125" style="157" bestFit="1" customWidth="1"/>
    <col min="14098" max="14098" width="14.7109375" style="157" bestFit="1" customWidth="1"/>
    <col min="14099" max="14099" width="21.42578125" style="157" bestFit="1" customWidth="1"/>
    <col min="14100" max="14100" width="16.5703125" style="157" bestFit="1" customWidth="1"/>
    <col min="14101" max="14101" width="14.140625" style="157" bestFit="1" customWidth="1"/>
    <col min="14102" max="14102" width="16.5703125" style="157" bestFit="1" customWidth="1"/>
    <col min="14103" max="14103" width="14.140625" style="157" bestFit="1" customWidth="1"/>
    <col min="14104" max="14104" width="14.42578125" style="157" bestFit="1" customWidth="1"/>
    <col min="14105" max="14105" width="14.5703125" style="157" customWidth="1"/>
    <col min="14106" max="14106" width="13.85546875" style="157" bestFit="1" customWidth="1"/>
    <col min="14107" max="14107" width="14.5703125" style="157" customWidth="1"/>
    <col min="14108" max="14344" width="9" style="157"/>
    <col min="14345" max="14345" width="14.140625" style="157" customWidth="1"/>
    <col min="14346" max="14346" width="14.7109375" style="157" bestFit="1" customWidth="1"/>
    <col min="14347" max="14347" width="21.42578125" style="157" bestFit="1" customWidth="1"/>
    <col min="14348" max="14348" width="14.7109375" style="157" bestFit="1" customWidth="1"/>
    <col min="14349" max="14349" width="21.42578125" style="157" bestFit="1" customWidth="1"/>
    <col min="14350" max="14350" width="14.7109375" style="157" bestFit="1" customWidth="1"/>
    <col min="14351" max="14351" width="21.42578125" style="157" bestFit="1" customWidth="1"/>
    <col min="14352" max="14352" width="14.7109375" style="157" bestFit="1" customWidth="1"/>
    <col min="14353" max="14353" width="21.42578125" style="157" bestFit="1" customWidth="1"/>
    <col min="14354" max="14354" width="14.7109375" style="157" bestFit="1" customWidth="1"/>
    <col min="14355" max="14355" width="21.42578125" style="157" bestFit="1" customWidth="1"/>
    <col min="14356" max="14356" width="16.5703125" style="157" bestFit="1" customWidth="1"/>
    <col min="14357" max="14357" width="14.140625" style="157" bestFit="1" customWidth="1"/>
    <col min="14358" max="14358" width="16.5703125" style="157" bestFit="1" customWidth="1"/>
    <col min="14359" max="14359" width="14.140625" style="157" bestFit="1" customWidth="1"/>
    <col min="14360" max="14360" width="14.42578125" style="157" bestFit="1" customWidth="1"/>
    <col min="14361" max="14361" width="14.5703125" style="157" customWidth="1"/>
    <col min="14362" max="14362" width="13.85546875" style="157" bestFit="1" customWidth="1"/>
    <col min="14363" max="14363" width="14.5703125" style="157" customWidth="1"/>
    <col min="14364" max="14600" width="9" style="157"/>
    <col min="14601" max="14601" width="14.140625" style="157" customWidth="1"/>
    <col min="14602" max="14602" width="14.7109375" style="157" bestFit="1" customWidth="1"/>
    <col min="14603" max="14603" width="21.42578125" style="157" bestFit="1" customWidth="1"/>
    <col min="14604" max="14604" width="14.7109375" style="157" bestFit="1" customWidth="1"/>
    <col min="14605" max="14605" width="21.42578125" style="157" bestFit="1" customWidth="1"/>
    <col min="14606" max="14606" width="14.7109375" style="157" bestFit="1" customWidth="1"/>
    <col min="14607" max="14607" width="21.42578125" style="157" bestFit="1" customWidth="1"/>
    <col min="14608" max="14608" width="14.7109375" style="157" bestFit="1" customWidth="1"/>
    <col min="14609" max="14609" width="21.42578125" style="157" bestFit="1" customWidth="1"/>
    <col min="14610" max="14610" width="14.7109375" style="157" bestFit="1" customWidth="1"/>
    <col min="14611" max="14611" width="21.42578125" style="157" bestFit="1" customWidth="1"/>
    <col min="14612" max="14612" width="16.5703125" style="157" bestFit="1" customWidth="1"/>
    <col min="14613" max="14613" width="14.140625" style="157" bestFit="1" customWidth="1"/>
    <col min="14614" max="14614" width="16.5703125" style="157" bestFit="1" customWidth="1"/>
    <col min="14615" max="14615" width="14.140625" style="157" bestFit="1" customWidth="1"/>
    <col min="14616" max="14616" width="14.42578125" style="157" bestFit="1" customWidth="1"/>
    <col min="14617" max="14617" width="14.5703125" style="157" customWidth="1"/>
    <col min="14618" max="14618" width="13.85546875" style="157" bestFit="1" customWidth="1"/>
    <col min="14619" max="14619" width="14.5703125" style="157" customWidth="1"/>
    <col min="14620" max="14856" width="9" style="157"/>
    <col min="14857" max="14857" width="14.140625" style="157" customWidth="1"/>
    <col min="14858" max="14858" width="14.7109375" style="157" bestFit="1" customWidth="1"/>
    <col min="14859" max="14859" width="21.42578125" style="157" bestFit="1" customWidth="1"/>
    <col min="14860" max="14860" width="14.7109375" style="157" bestFit="1" customWidth="1"/>
    <col min="14861" max="14861" width="21.42578125" style="157" bestFit="1" customWidth="1"/>
    <col min="14862" max="14862" width="14.7109375" style="157" bestFit="1" customWidth="1"/>
    <col min="14863" max="14863" width="21.42578125" style="157" bestFit="1" customWidth="1"/>
    <col min="14864" max="14864" width="14.7109375" style="157" bestFit="1" customWidth="1"/>
    <col min="14865" max="14865" width="21.42578125" style="157" bestFit="1" customWidth="1"/>
    <col min="14866" max="14866" width="14.7109375" style="157" bestFit="1" customWidth="1"/>
    <col min="14867" max="14867" width="21.42578125" style="157" bestFit="1" customWidth="1"/>
    <col min="14868" max="14868" width="16.5703125" style="157" bestFit="1" customWidth="1"/>
    <col min="14869" max="14869" width="14.140625" style="157" bestFit="1" customWidth="1"/>
    <col min="14870" max="14870" width="16.5703125" style="157" bestFit="1" customWidth="1"/>
    <col min="14871" max="14871" width="14.140625" style="157" bestFit="1" customWidth="1"/>
    <col min="14872" max="14872" width="14.42578125" style="157" bestFit="1" customWidth="1"/>
    <col min="14873" max="14873" width="14.5703125" style="157" customWidth="1"/>
    <col min="14874" max="14874" width="13.85546875" style="157" bestFit="1" customWidth="1"/>
    <col min="14875" max="14875" width="14.5703125" style="157" customWidth="1"/>
    <col min="14876" max="15112" width="9" style="157"/>
    <col min="15113" max="15113" width="14.140625" style="157" customWidth="1"/>
    <col min="15114" max="15114" width="14.7109375" style="157" bestFit="1" customWidth="1"/>
    <col min="15115" max="15115" width="21.42578125" style="157" bestFit="1" customWidth="1"/>
    <col min="15116" max="15116" width="14.7109375" style="157" bestFit="1" customWidth="1"/>
    <col min="15117" max="15117" width="21.42578125" style="157" bestFit="1" customWidth="1"/>
    <col min="15118" max="15118" width="14.7109375" style="157" bestFit="1" customWidth="1"/>
    <col min="15119" max="15119" width="21.42578125" style="157" bestFit="1" customWidth="1"/>
    <col min="15120" max="15120" width="14.7109375" style="157" bestFit="1" customWidth="1"/>
    <col min="15121" max="15121" width="21.42578125" style="157" bestFit="1" customWidth="1"/>
    <col min="15122" max="15122" width="14.7109375" style="157" bestFit="1" customWidth="1"/>
    <col min="15123" max="15123" width="21.42578125" style="157" bestFit="1" customWidth="1"/>
    <col min="15124" max="15124" width="16.5703125" style="157" bestFit="1" customWidth="1"/>
    <col min="15125" max="15125" width="14.140625" style="157" bestFit="1" customWidth="1"/>
    <col min="15126" max="15126" width="16.5703125" style="157" bestFit="1" customWidth="1"/>
    <col min="15127" max="15127" width="14.140625" style="157" bestFit="1" customWidth="1"/>
    <col min="15128" max="15128" width="14.42578125" style="157" bestFit="1" customWidth="1"/>
    <col min="15129" max="15129" width="14.5703125" style="157" customWidth="1"/>
    <col min="15130" max="15130" width="13.85546875" style="157" bestFit="1" customWidth="1"/>
    <col min="15131" max="15131" width="14.5703125" style="157" customWidth="1"/>
    <col min="15132" max="15368" width="9" style="157"/>
    <col min="15369" max="15369" width="14.140625" style="157" customWidth="1"/>
    <col min="15370" max="15370" width="14.7109375" style="157" bestFit="1" customWidth="1"/>
    <col min="15371" max="15371" width="21.42578125" style="157" bestFit="1" customWidth="1"/>
    <col min="15372" max="15372" width="14.7109375" style="157" bestFit="1" customWidth="1"/>
    <col min="15373" max="15373" width="21.42578125" style="157" bestFit="1" customWidth="1"/>
    <col min="15374" max="15374" width="14.7109375" style="157" bestFit="1" customWidth="1"/>
    <col min="15375" max="15375" width="21.42578125" style="157" bestFit="1" customWidth="1"/>
    <col min="15376" max="15376" width="14.7109375" style="157" bestFit="1" customWidth="1"/>
    <col min="15377" max="15377" width="21.42578125" style="157" bestFit="1" customWidth="1"/>
    <col min="15378" max="15378" width="14.7109375" style="157" bestFit="1" customWidth="1"/>
    <col min="15379" max="15379" width="21.42578125" style="157" bestFit="1" customWidth="1"/>
    <col min="15380" max="15380" width="16.5703125" style="157" bestFit="1" customWidth="1"/>
    <col min="15381" max="15381" width="14.140625" style="157" bestFit="1" customWidth="1"/>
    <col min="15382" max="15382" width="16.5703125" style="157" bestFit="1" customWidth="1"/>
    <col min="15383" max="15383" width="14.140625" style="157" bestFit="1" customWidth="1"/>
    <col min="15384" max="15384" width="14.42578125" style="157" bestFit="1" customWidth="1"/>
    <col min="15385" max="15385" width="14.5703125" style="157" customWidth="1"/>
    <col min="15386" max="15386" width="13.85546875" style="157" bestFit="1" customWidth="1"/>
    <col min="15387" max="15387" width="14.5703125" style="157" customWidth="1"/>
    <col min="15388" max="15624" width="9" style="157"/>
    <col min="15625" max="15625" width="14.140625" style="157" customWidth="1"/>
    <col min="15626" max="15626" width="14.7109375" style="157" bestFit="1" customWidth="1"/>
    <col min="15627" max="15627" width="21.42578125" style="157" bestFit="1" customWidth="1"/>
    <col min="15628" max="15628" width="14.7109375" style="157" bestFit="1" customWidth="1"/>
    <col min="15629" max="15629" width="21.42578125" style="157" bestFit="1" customWidth="1"/>
    <col min="15630" max="15630" width="14.7109375" style="157" bestFit="1" customWidth="1"/>
    <col min="15631" max="15631" width="21.42578125" style="157" bestFit="1" customWidth="1"/>
    <col min="15632" max="15632" width="14.7109375" style="157" bestFit="1" customWidth="1"/>
    <col min="15633" max="15633" width="21.42578125" style="157" bestFit="1" customWidth="1"/>
    <col min="15634" max="15634" width="14.7109375" style="157" bestFit="1" customWidth="1"/>
    <col min="15635" max="15635" width="21.42578125" style="157" bestFit="1" customWidth="1"/>
    <col min="15636" max="15636" width="16.5703125" style="157" bestFit="1" customWidth="1"/>
    <col min="15637" max="15637" width="14.140625" style="157" bestFit="1" customWidth="1"/>
    <col min="15638" max="15638" width="16.5703125" style="157" bestFit="1" customWidth="1"/>
    <col min="15639" max="15639" width="14.140625" style="157" bestFit="1" customWidth="1"/>
    <col min="15640" max="15640" width="14.42578125" style="157" bestFit="1" customWidth="1"/>
    <col min="15641" max="15641" width="14.5703125" style="157" customWidth="1"/>
    <col min="15642" max="15642" width="13.85546875" style="157" bestFit="1" customWidth="1"/>
    <col min="15643" max="15643" width="14.5703125" style="157" customWidth="1"/>
    <col min="15644" max="15880" width="9" style="157"/>
    <col min="15881" max="15881" width="14.140625" style="157" customWidth="1"/>
    <col min="15882" max="15882" width="14.7109375" style="157" bestFit="1" customWidth="1"/>
    <col min="15883" max="15883" width="21.42578125" style="157" bestFit="1" customWidth="1"/>
    <col min="15884" max="15884" width="14.7109375" style="157" bestFit="1" customWidth="1"/>
    <col min="15885" max="15885" width="21.42578125" style="157" bestFit="1" customWidth="1"/>
    <col min="15886" max="15886" width="14.7109375" style="157" bestFit="1" customWidth="1"/>
    <col min="15887" max="15887" width="21.42578125" style="157" bestFit="1" customWidth="1"/>
    <col min="15888" max="15888" width="14.7109375" style="157" bestFit="1" customWidth="1"/>
    <col min="15889" max="15889" width="21.42578125" style="157" bestFit="1" customWidth="1"/>
    <col min="15890" max="15890" width="14.7109375" style="157" bestFit="1" customWidth="1"/>
    <col min="15891" max="15891" width="21.42578125" style="157" bestFit="1" customWidth="1"/>
    <col min="15892" max="15892" width="16.5703125" style="157" bestFit="1" customWidth="1"/>
    <col min="15893" max="15893" width="14.140625" style="157" bestFit="1" customWidth="1"/>
    <col min="15894" max="15894" width="16.5703125" style="157" bestFit="1" customWidth="1"/>
    <col min="15895" max="15895" width="14.140625" style="157" bestFit="1" customWidth="1"/>
    <col min="15896" max="15896" width="14.42578125" style="157" bestFit="1" customWidth="1"/>
    <col min="15897" max="15897" width="14.5703125" style="157" customWidth="1"/>
    <col min="15898" max="15898" width="13.85546875" style="157" bestFit="1" customWidth="1"/>
    <col min="15899" max="15899" width="14.5703125" style="157" customWidth="1"/>
    <col min="15900" max="16136" width="9" style="157"/>
    <col min="16137" max="16137" width="14.140625" style="157" customWidth="1"/>
    <col min="16138" max="16138" width="14.7109375" style="157" bestFit="1" customWidth="1"/>
    <col min="16139" max="16139" width="21.42578125" style="157" bestFit="1" customWidth="1"/>
    <col min="16140" max="16140" width="14.7109375" style="157" bestFit="1" customWidth="1"/>
    <col min="16141" max="16141" width="21.42578125" style="157" bestFit="1" customWidth="1"/>
    <col min="16142" max="16142" width="14.7109375" style="157" bestFit="1" customWidth="1"/>
    <col min="16143" max="16143" width="21.42578125" style="157" bestFit="1" customWidth="1"/>
    <col min="16144" max="16144" width="14.7109375" style="157" bestFit="1" customWidth="1"/>
    <col min="16145" max="16145" width="21.42578125" style="157" bestFit="1" customWidth="1"/>
    <col min="16146" max="16146" width="14.7109375" style="157" bestFit="1" customWidth="1"/>
    <col min="16147" max="16147" width="21.42578125" style="157" bestFit="1" customWidth="1"/>
    <col min="16148" max="16148" width="16.5703125" style="157" bestFit="1" customWidth="1"/>
    <col min="16149" max="16149" width="14.140625" style="157" bestFit="1" customWidth="1"/>
    <col min="16150" max="16150" width="16.5703125" style="157" bestFit="1" customWidth="1"/>
    <col min="16151" max="16151" width="14.140625" style="157" bestFit="1" customWidth="1"/>
    <col min="16152" max="16152" width="14.42578125" style="157" bestFit="1" customWidth="1"/>
    <col min="16153" max="16153" width="14.5703125" style="157" customWidth="1"/>
    <col min="16154" max="16154" width="13.85546875" style="157" bestFit="1" customWidth="1"/>
    <col min="16155" max="16155" width="14.5703125" style="157" customWidth="1"/>
    <col min="16156" max="16384" width="9" style="157"/>
  </cols>
  <sheetData>
    <row r="1" spans="1:27" s="735" customFormat="1" ht="53.25" customHeight="1">
      <c r="A1" s="1607" t="s">
        <v>801</v>
      </c>
      <c r="B1" s="1607"/>
      <c r="C1" s="1607"/>
      <c r="D1" s="1607"/>
      <c r="E1" s="1607"/>
      <c r="F1" s="1093"/>
      <c r="H1" s="1091"/>
      <c r="J1" s="1091"/>
      <c r="L1" s="1091"/>
      <c r="N1" s="1091"/>
      <c r="P1" s="1091"/>
      <c r="R1" s="1091"/>
      <c r="T1" s="1091"/>
      <c r="V1" s="1091"/>
      <c r="X1" s="1091"/>
    </row>
    <row r="2" spans="1:27" s="735" customFormat="1" ht="53.25" customHeight="1">
      <c r="A2" s="1608" t="s">
        <v>850</v>
      </c>
      <c r="B2" s="1608"/>
      <c r="C2" s="1608"/>
      <c r="D2" s="1608"/>
      <c r="E2" s="1608"/>
      <c r="F2" s="1093"/>
      <c r="H2" s="1091"/>
      <c r="J2" s="1091"/>
      <c r="L2" s="1091"/>
      <c r="N2" s="1091"/>
      <c r="P2" s="1091"/>
      <c r="R2" s="1091"/>
      <c r="T2" s="1091"/>
      <c r="V2" s="1091"/>
      <c r="X2" s="1091"/>
    </row>
    <row r="3" spans="1:27" ht="26.25">
      <c r="A3" s="736"/>
      <c r="C3" s="737"/>
      <c r="Y3" s="1609" t="s">
        <v>510</v>
      </c>
      <c r="Z3" s="1609"/>
      <c r="AA3" s="1609"/>
    </row>
    <row r="4" spans="1:27" s="1576" customFormat="1" ht="57" customHeight="1">
      <c r="A4" s="1614" t="s">
        <v>284</v>
      </c>
      <c r="B4" s="1615" t="s">
        <v>145</v>
      </c>
      <c r="C4" s="1615"/>
      <c r="D4" s="1615"/>
      <c r="E4" s="1615"/>
      <c r="F4" s="1615"/>
      <c r="G4" s="1615"/>
      <c r="H4" s="1615"/>
      <c r="I4" s="1615"/>
      <c r="J4" s="1615"/>
      <c r="K4" s="1615"/>
      <c r="L4" s="1615"/>
      <c r="M4" s="1615"/>
      <c r="N4" s="1615"/>
      <c r="O4" s="1615"/>
      <c r="P4" s="1610" t="s">
        <v>408</v>
      </c>
      <c r="Q4" s="1610"/>
      <c r="R4" s="1610" t="s">
        <v>409</v>
      </c>
      <c r="S4" s="1610"/>
      <c r="T4" s="1610" t="s">
        <v>410</v>
      </c>
      <c r="U4" s="1610"/>
      <c r="V4" s="1610" t="s">
        <v>977</v>
      </c>
      <c r="W4" s="1610"/>
      <c r="X4" s="1611" t="s">
        <v>287</v>
      </c>
      <c r="Y4" s="1611"/>
      <c r="Z4" s="1611"/>
      <c r="AA4" s="1611"/>
    </row>
    <row r="5" spans="1:27" s="1576" customFormat="1" ht="57" customHeight="1">
      <c r="A5" s="1614"/>
      <c r="B5" s="1616" t="s">
        <v>283</v>
      </c>
      <c r="C5" s="1616"/>
      <c r="D5" s="1616"/>
      <c r="E5" s="1616"/>
      <c r="F5" s="1616"/>
      <c r="G5" s="1616"/>
      <c r="H5" s="1616"/>
      <c r="I5" s="1616"/>
      <c r="J5" s="1616"/>
      <c r="K5" s="1617"/>
      <c r="L5" s="1618" t="s">
        <v>285</v>
      </c>
      <c r="M5" s="1619"/>
      <c r="N5" s="1610" t="s">
        <v>286</v>
      </c>
      <c r="O5" s="1610"/>
      <c r="P5" s="1610"/>
      <c r="Q5" s="1610"/>
      <c r="R5" s="1610"/>
      <c r="S5" s="1610"/>
      <c r="T5" s="1610"/>
      <c r="U5" s="1610"/>
      <c r="V5" s="1610"/>
      <c r="W5" s="1610"/>
      <c r="X5" s="1611"/>
      <c r="Y5" s="1611"/>
      <c r="Z5" s="1611"/>
      <c r="AA5" s="1611"/>
    </row>
    <row r="6" spans="1:27" s="1576" customFormat="1" ht="57" customHeight="1">
      <c r="A6" s="1614"/>
      <c r="B6" s="1620" t="s">
        <v>269</v>
      </c>
      <c r="C6" s="1621"/>
      <c r="D6" s="1622" t="s">
        <v>270</v>
      </c>
      <c r="E6" s="1621"/>
      <c r="F6" s="1622" t="s">
        <v>271</v>
      </c>
      <c r="G6" s="1621"/>
      <c r="H6" s="1622" t="s">
        <v>272</v>
      </c>
      <c r="I6" s="1621"/>
      <c r="J6" s="1622" t="s">
        <v>273</v>
      </c>
      <c r="K6" s="1621"/>
      <c r="L6" s="1577" t="s">
        <v>274</v>
      </c>
      <c r="M6" s="1578" t="s">
        <v>275</v>
      </c>
      <c r="N6" s="1577" t="s">
        <v>274</v>
      </c>
      <c r="O6" s="1578" t="s">
        <v>275</v>
      </c>
      <c r="P6" s="1577" t="s">
        <v>274</v>
      </c>
      <c r="Q6" s="1578" t="s">
        <v>275</v>
      </c>
      <c r="R6" s="1577" t="s">
        <v>274</v>
      </c>
      <c r="S6" s="1578" t="s">
        <v>275</v>
      </c>
      <c r="T6" s="1577" t="s">
        <v>274</v>
      </c>
      <c r="U6" s="1578" t="s">
        <v>275</v>
      </c>
      <c r="V6" s="1577" t="s">
        <v>274</v>
      </c>
      <c r="W6" s="1578" t="s">
        <v>275</v>
      </c>
      <c r="X6" s="1577" t="s">
        <v>274</v>
      </c>
      <c r="Y6" s="1612" t="s">
        <v>276</v>
      </c>
      <c r="Z6" s="1578" t="s">
        <v>275</v>
      </c>
      <c r="AA6" s="1612" t="s">
        <v>276</v>
      </c>
    </row>
    <row r="7" spans="1:27" s="738" customFormat="1" ht="80.25" customHeight="1">
      <c r="A7" s="1614"/>
      <c r="B7" s="869" t="s">
        <v>783</v>
      </c>
      <c r="C7" s="740" t="s">
        <v>517</v>
      </c>
      <c r="D7" s="869" t="s">
        <v>783</v>
      </c>
      <c r="E7" s="740" t="s">
        <v>517</v>
      </c>
      <c r="F7" s="869" t="s">
        <v>783</v>
      </c>
      <c r="G7" s="740" t="s">
        <v>517</v>
      </c>
      <c r="H7" s="869" t="s">
        <v>783</v>
      </c>
      <c r="I7" s="740" t="s">
        <v>517</v>
      </c>
      <c r="J7" s="869" t="s">
        <v>783</v>
      </c>
      <c r="K7" s="740" t="s">
        <v>517</v>
      </c>
      <c r="L7" s="888" t="s">
        <v>277</v>
      </c>
      <c r="M7" s="739" t="s">
        <v>278</v>
      </c>
      <c r="N7" s="888" t="s">
        <v>277</v>
      </c>
      <c r="O7" s="739" t="s">
        <v>278</v>
      </c>
      <c r="P7" s="888" t="s">
        <v>277</v>
      </c>
      <c r="Q7" s="739" t="s">
        <v>278</v>
      </c>
      <c r="R7" s="888" t="s">
        <v>277</v>
      </c>
      <c r="S7" s="739" t="s">
        <v>278</v>
      </c>
      <c r="T7" s="888" t="s">
        <v>277</v>
      </c>
      <c r="U7" s="739" t="s">
        <v>278</v>
      </c>
      <c r="V7" s="888" t="s">
        <v>277</v>
      </c>
      <c r="W7" s="739" t="s">
        <v>278</v>
      </c>
      <c r="X7" s="888" t="s">
        <v>277</v>
      </c>
      <c r="Y7" s="1613"/>
      <c r="Z7" s="739" t="s">
        <v>278</v>
      </c>
      <c r="AA7" s="1613"/>
    </row>
    <row r="8" spans="1:27" s="738" customFormat="1" ht="66" customHeight="1">
      <c r="A8" s="1614"/>
      <c r="B8" s="870" t="s">
        <v>784</v>
      </c>
      <c r="C8" s="741" t="s">
        <v>280</v>
      </c>
      <c r="D8" s="870" t="s">
        <v>784</v>
      </c>
      <c r="E8" s="741" t="s">
        <v>280</v>
      </c>
      <c r="F8" s="870" t="s">
        <v>784</v>
      </c>
      <c r="G8" s="741" t="s">
        <v>280</v>
      </c>
      <c r="H8" s="870" t="s">
        <v>784</v>
      </c>
      <c r="I8" s="741" t="s">
        <v>280</v>
      </c>
      <c r="J8" s="870" t="s">
        <v>784</v>
      </c>
      <c r="K8" s="741" t="s">
        <v>280</v>
      </c>
      <c r="L8" s="870" t="s">
        <v>784</v>
      </c>
      <c r="M8" s="741" t="s">
        <v>280</v>
      </c>
      <c r="N8" s="870" t="s">
        <v>784</v>
      </c>
      <c r="O8" s="741" t="s">
        <v>280</v>
      </c>
      <c r="P8" s="870" t="s">
        <v>784</v>
      </c>
      <c r="Q8" s="741" t="s">
        <v>280</v>
      </c>
      <c r="R8" s="870" t="s">
        <v>784</v>
      </c>
      <c r="S8" s="741" t="s">
        <v>280</v>
      </c>
      <c r="T8" s="870" t="s">
        <v>784</v>
      </c>
      <c r="U8" s="741" t="s">
        <v>280</v>
      </c>
      <c r="V8" s="870" t="s">
        <v>784</v>
      </c>
      <c r="W8" s="741" t="s">
        <v>280</v>
      </c>
      <c r="X8" s="870" t="s">
        <v>784</v>
      </c>
      <c r="Y8" s="741" t="s">
        <v>281</v>
      </c>
      <c r="Z8" s="741" t="s">
        <v>280</v>
      </c>
      <c r="AA8" s="741" t="s">
        <v>281</v>
      </c>
    </row>
    <row r="9" spans="1:27" s="1570" customFormat="1" ht="53.25" customHeight="1">
      <c r="A9" s="1572" t="s">
        <v>771</v>
      </c>
      <c r="B9" s="1565">
        <v>80339</v>
      </c>
      <c r="C9" s="1566">
        <v>47048886.350000001</v>
      </c>
      <c r="D9" s="1565">
        <v>15629</v>
      </c>
      <c r="E9" s="1566">
        <v>2807401.56</v>
      </c>
      <c r="F9" s="1567">
        <v>1039</v>
      </c>
      <c r="G9" s="1566">
        <v>1147679.29</v>
      </c>
      <c r="H9" s="1565">
        <v>0</v>
      </c>
      <c r="I9" s="1566">
        <v>0</v>
      </c>
      <c r="J9" s="1573">
        <v>97007</v>
      </c>
      <c r="K9" s="1574">
        <v>51003967.200000003</v>
      </c>
      <c r="L9" s="1565">
        <v>0</v>
      </c>
      <c r="M9" s="1566">
        <v>0</v>
      </c>
      <c r="N9" s="1565">
        <v>441</v>
      </c>
      <c r="O9" s="1566">
        <v>410102329.20478302</v>
      </c>
      <c r="P9" s="1565">
        <v>4274</v>
      </c>
      <c r="Q9" s="1566">
        <v>420946.1</v>
      </c>
      <c r="R9" s="1565">
        <v>0</v>
      </c>
      <c r="S9" s="1566">
        <v>0</v>
      </c>
      <c r="T9" s="1565">
        <v>0</v>
      </c>
      <c r="U9" s="1566">
        <v>0</v>
      </c>
      <c r="V9" s="1565">
        <v>19422</v>
      </c>
      <c r="W9" s="1566">
        <v>6640100</v>
      </c>
      <c r="X9" s="1568">
        <v>121144</v>
      </c>
      <c r="Y9" s="1566">
        <v>0.45572201528864154</v>
      </c>
      <c r="Z9" s="1569">
        <v>468167342.50478303</v>
      </c>
      <c r="AA9" s="1566">
        <v>2.3716682284215858</v>
      </c>
    </row>
    <row r="10" spans="1:27" s="1570" customFormat="1" ht="53.25" customHeight="1">
      <c r="A10" s="1564" t="s">
        <v>169</v>
      </c>
      <c r="B10" s="1565">
        <v>3498323</v>
      </c>
      <c r="C10" s="1566">
        <v>797843199.774405</v>
      </c>
      <c r="D10" s="1565">
        <v>2044643</v>
      </c>
      <c r="E10" s="1566">
        <v>626789046.97266197</v>
      </c>
      <c r="F10" s="1567">
        <v>1317151</v>
      </c>
      <c r="G10" s="1566">
        <v>228771006.754392</v>
      </c>
      <c r="H10" s="1565">
        <v>0</v>
      </c>
      <c r="I10" s="1566">
        <v>0</v>
      </c>
      <c r="J10" s="1573">
        <v>6860117</v>
      </c>
      <c r="K10" s="1574">
        <v>1653403253.5014589</v>
      </c>
      <c r="L10" s="1565">
        <v>0</v>
      </c>
      <c r="M10" s="1566">
        <v>0</v>
      </c>
      <c r="N10" s="1565">
        <v>15882</v>
      </c>
      <c r="O10" s="1566">
        <v>693510819.54641998</v>
      </c>
      <c r="P10" s="1565">
        <v>38655</v>
      </c>
      <c r="Q10" s="1566">
        <v>15824332.531070501</v>
      </c>
      <c r="R10" s="1565">
        <v>215345</v>
      </c>
      <c r="S10" s="1566">
        <v>439154174.48199999</v>
      </c>
      <c r="T10" s="1565">
        <v>48096</v>
      </c>
      <c r="U10" s="1566">
        <v>26446436.177999999</v>
      </c>
      <c r="V10" s="1565">
        <v>1214451</v>
      </c>
      <c r="W10" s="1566">
        <v>3130174812.2399998</v>
      </c>
      <c r="X10" s="1568">
        <v>8392546</v>
      </c>
      <c r="Y10" s="1566">
        <v>31.571253850975921</v>
      </c>
      <c r="Z10" s="1569">
        <v>5958513828.4789495</v>
      </c>
      <c r="AA10" s="1566">
        <v>30.184971595855849</v>
      </c>
    </row>
    <row r="11" spans="1:27" s="1570" customFormat="1" ht="53.25" customHeight="1">
      <c r="A11" s="1564" t="s">
        <v>282</v>
      </c>
      <c r="B11" s="1565">
        <v>559</v>
      </c>
      <c r="C11" s="1566">
        <v>52685.726000000002</v>
      </c>
      <c r="D11" s="1565">
        <v>40223</v>
      </c>
      <c r="E11" s="1566">
        <v>5510784.9280000003</v>
      </c>
      <c r="F11" s="1567">
        <v>46</v>
      </c>
      <c r="G11" s="1566">
        <v>24000</v>
      </c>
      <c r="H11" s="1565">
        <v>220</v>
      </c>
      <c r="I11" s="1566">
        <v>34069.146000000001</v>
      </c>
      <c r="J11" s="1565">
        <v>41048</v>
      </c>
      <c r="K11" s="1566">
        <v>5621539.7999999998</v>
      </c>
      <c r="L11" s="1565">
        <v>0</v>
      </c>
      <c r="M11" s="1566">
        <v>0</v>
      </c>
      <c r="N11" s="1565">
        <v>3</v>
      </c>
      <c r="O11" s="1566">
        <v>9725638</v>
      </c>
      <c r="P11" s="1565">
        <v>0</v>
      </c>
      <c r="Q11" s="1566">
        <v>0</v>
      </c>
      <c r="R11" s="1565">
        <v>0</v>
      </c>
      <c r="S11" s="1566">
        <v>0</v>
      </c>
      <c r="T11" s="1565">
        <v>0</v>
      </c>
      <c r="U11" s="1566">
        <v>0</v>
      </c>
      <c r="V11" s="1565">
        <v>0</v>
      </c>
      <c r="W11" s="1566">
        <v>0</v>
      </c>
      <c r="X11" s="1568">
        <v>41051</v>
      </c>
      <c r="Y11" s="1566">
        <v>0.15442650440479117</v>
      </c>
      <c r="Z11" s="1569">
        <v>15347177.800000001</v>
      </c>
      <c r="AA11" s="1566">
        <v>7.7746589049673465E-2</v>
      </c>
    </row>
    <row r="12" spans="1:27" s="1570" customFormat="1" ht="53.25" customHeight="1">
      <c r="A12" s="1564" t="s">
        <v>171</v>
      </c>
      <c r="B12" s="1565">
        <v>352378</v>
      </c>
      <c r="C12" s="1566">
        <v>90941721</v>
      </c>
      <c r="D12" s="1565">
        <v>702393</v>
      </c>
      <c r="E12" s="1566">
        <v>139193749</v>
      </c>
      <c r="F12" s="1567">
        <v>8143</v>
      </c>
      <c r="G12" s="1566">
        <v>4030875</v>
      </c>
      <c r="H12" s="1565">
        <v>0</v>
      </c>
      <c r="I12" s="1566">
        <v>0</v>
      </c>
      <c r="J12" s="1565">
        <v>1062914</v>
      </c>
      <c r="K12" s="1566">
        <v>234166345</v>
      </c>
      <c r="L12" s="1565">
        <v>0</v>
      </c>
      <c r="M12" s="1566">
        <v>0</v>
      </c>
      <c r="N12" s="1565">
        <v>4194</v>
      </c>
      <c r="O12" s="1566">
        <v>310225472.092637</v>
      </c>
      <c r="P12" s="1565">
        <v>6631</v>
      </c>
      <c r="Q12" s="1566">
        <v>2916364</v>
      </c>
      <c r="R12" s="1565">
        <v>4285</v>
      </c>
      <c r="S12" s="1566">
        <v>12269527</v>
      </c>
      <c r="T12" s="1565">
        <v>0</v>
      </c>
      <c r="U12" s="1566">
        <v>0</v>
      </c>
      <c r="V12" s="1565">
        <v>43101</v>
      </c>
      <c r="W12" s="1566">
        <v>54387006</v>
      </c>
      <c r="X12" s="1568">
        <v>1121125</v>
      </c>
      <c r="Y12" s="1566">
        <v>4.2174713100977197</v>
      </c>
      <c r="Z12" s="1569">
        <v>613964714.09263706</v>
      </c>
      <c r="AA12" s="1566">
        <v>3.1102566829948706</v>
      </c>
    </row>
    <row r="13" spans="1:27" s="1570" customFormat="1" ht="53.25" customHeight="1">
      <c r="A13" s="1564" t="s">
        <v>172</v>
      </c>
      <c r="B13" s="1565">
        <v>650282</v>
      </c>
      <c r="C13" s="1566">
        <v>229751843</v>
      </c>
      <c r="D13" s="1565">
        <v>871666</v>
      </c>
      <c r="E13" s="1566">
        <v>210342363</v>
      </c>
      <c r="F13" s="1567">
        <v>33830</v>
      </c>
      <c r="G13" s="1566">
        <v>12629825</v>
      </c>
      <c r="H13" s="1565">
        <v>0</v>
      </c>
      <c r="I13" s="1566">
        <v>0</v>
      </c>
      <c r="J13" s="1565">
        <v>1555778</v>
      </c>
      <c r="K13" s="1566">
        <v>452724031</v>
      </c>
      <c r="L13" s="1565">
        <v>0</v>
      </c>
      <c r="M13" s="1566">
        <v>0</v>
      </c>
      <c r="N13" s="1565">
        <v>1637</v>
      </c>
      <c r="O13" s="1566">
        <v>399732328</v>
      </c>
      <c r="P13" s="1565">
        <v>12333</v>
      </c>
      <c r="Q13" s="1566">
        <v>4039839</v>
      </c>
      <c r="R13" s="1565">
        <v>0</v>
      </c>
      <c r="S13" s="1566">
        <v>0</v>
      </c>
      <c r="T13" s="1565">
        <v>0</v>
      </c>
      <c r="U13" s="1566">
        <v>0</v>
      </c>
      <c r="V13" s="1565">
        <v>4604</v>
      </c>
      <c r="W13" s="1566">
        <v>19064550</v>
      </c>
      <c r="X13" s="1568">
        <v>1574352</v>
      </c>
      <c r="Y13" s="1566">
        <v>5.9224300519522499</v>
      </c>
      <c r="Z13" s="1569">
        <v>875560748</v>
      </c>
      <c r="AA13" s="1566">
        <v>4.4354644580178588</v>
      </c>
    </row>
    <row r="14" spans="1:27" s="1570" customFormat="1" ht="53.25" customHeight="1">
      <c r="A14" s="1564" t="s">
        <v>173</v>
      </c>
      <c r="B14" s="1565">
        <v>7</v>
      </c>
      <c r="C14" s="1566">
        <v>2100</v>
      </c>
      <c r="D14" s="1565">
        <v>330</v>
      </c>
      <c r="E14" s="1566">
        <v>64859.88</v>
      </c>
      <c r="F14" s="1567">
        <v>0</v>
      </c>
      <c r="G14" s="1566">
        <v>0</v>
      </c>
      <c r="H14" s="1565">
        <v>0</v>
      </c>
      <c r="I14" s="1566">
        <v>0</v>
      </c>
      <c r="J14" s="1565">
        <v>337</v>
      </c>
      <c r="K14" s="1566">
        <v>66959.88</v>
      </c>
      <c r="L14" s="1565">
        <v>0</v>
      </c>
      <c r="M14" s="1566">
        <v>0</v>
      </c>
      <c r="N14" s="1565">
        <v>5</v>
      </c>
      <c r="O14" s="1566">
        <v>4527452.82</v>
      </c>
      <c r="P14" s="1565">
        <v>0</v>
      </c>
      <c r="Q14" s="1566">
        <v>0</v>
      </c>
      <c r="R14" s="1565">
        <v>0</v>
      </c>
      <c r="S14" s="1566">
        <v>0</v>
      </c>
      <c r="T14" s="1565">
        <v>0</v>
      </c>
      <c r="U14" s="1566">
        <v>0</v>
      </c>
      <c r="V14" s="1565">
        <v>0</v>
      </c>
      <c r="W14" s="1566">
        <v>0</v>
      </c>
      <c r="X14" s="1568">
        <v>342</v>
      </c>
      <c r="Y14" s="1566">
        <v>1.2865427031360645E-3</v>
      </c>
      <c r="Z14" s="1569">
        <v>4594412.7</v>
      </c>
      <c r="AA14" s="1566">
        <v>2.3274632037657159E-2</v>
      </c>
    </row>
    <row r="15" spans="1:27" s="1570" customFormat="1" ht="53.25" customHeight="1">
      <c r="A15" s="1564" t="s">
        <v>174</v>
      </c>
      <c r="B15" s="1565">
        <v>12199</v>
      </c>
      <c r="C15" s="1566">
        <v>4613160.3099999996</v>
      </c>
      <c r="D15" s="1565">
        <v>15001</v>
      </c>
      <c r="E15" s="1566">
        <v>4922404.54</v>
      </c>
      <c r="F15" s="1567">
        <v>37</v>
      </c>
      <c r="G15" s="1566">
        <v>25669.620000000003</v>
      </c>
      <c r="H15" s="1565">
        <v>0</v>
      </c>
      <c r="I15" s="1566">
        <v>0</v>
      </c>
      <c r="J15" s="1565">
        <v>27237</v>
      </c>
      <c r="K15" s="1566">
        <v>9561234.4699999988</v>
      </c>
      <c r="L15" s="1565">
        <v>0</v>
      </c>
      <c r="M15" s="1566">
        <v>0</v>
      </c>
      <c r="N15" s="1565">
        <v>221</v>
      </c>
      <c r="O15" s="1566">
        <v>760341512.25999999</v>
      </c>
      <c r="P15" s="1565">
        <v>3260</v>
      </c>
      <c r="Q15" s="1566">
        <v>1062008.1299999999</v>
      </c>
      <c r="R15" s="1565">
        <v>0</v>
      </c>
      <c r="S15" s="1566">
        <v>0</v>
      </c>
      <c r="T15" s="1565">
        <v>0</v>
      </c>
      <c r="U15" s="1566">
        <v>0</v>
      </c>
      <c r="V15" s="1565">
        <v>8</v>
      </c>
      <c r="W15" s="1566">
        <v>334950</v>
      </c>
      <c r="X15" s="1568">
        <v>30726</v>
      </c>
      <c r="Y15" s="1566">
        <v>0.11558570496069799</v>
      </c>
      <c r="Z15" s="1569">
        <v>771299704.86000001</v>
      </c>
      <c r="AA15" s="1566">
        <v>3.9072930521391922</v>
      </c>
    </row>
    <row r="16" spans="1:27" s="1570" customFormat="1" ht="53.25" customHeight="1">
      <c r="A16" s="1564" t="s">
        <v>175</v>
      </c>
      <c r="B16" s="1565">
        <v>286452</v>
      </c>
      <c r="C16" s="1566">
        <v>118079787.43384001</v>
      </c>
      <c r="D16" s="1565">
        <v>1589310</v>
      </c>
      <c r="E16" s="1566">
        <v>288844157.46877003</v>
      </c>
      <c r="F16" s="1567">
        <v>15335</v>
      </c>
      <c r="G16" s="1566">
        <v>3638381.8309999998</v>
      </c>
      <c r="H16" s="1565">
        <v>0</v>
      </c>
      <c r="I16" s="1566">
        <v>0</v>
      </c>
      <c r="J16" s="1565">
        <v>1891097</v>
      </c>
      <c r="K16" s="1566">
        <v>410562326.73360997</v>
      </c>
      <c r="L16" s="1565">
        <v>46434</v>
      </c>
      <c r="M16" s="1566">
        <v>4909737.7045200001</v>
      </c>
      <c r="N16" s="1565">
        <v>254209</v>
      </c>
      <c r="O16" s="1566">
        <v>1422588495.03916</v>
      </c>
      <c r="P16" s="1565">
        <v>20414</v>
      </c>
      <c r="Q16" s="1566">
        <v>7157657.1789999995</v>
      </c>
      <c r="R16" s="1565">
        <v>28860</v>
      </c>
      <c r="S16" s="1566">
        <v>63167959.32</v>
      </c>
      <c r="T16" s="1565">
        <v>0</v>
      </c>
      <c r="U16" s="1566">
        <v>0</v>
      </c>
      <c r="V16" s="1565">
        <v>29407</v>
      </c>
      <c r="W16" s="1566">
        <v>11019180</v>
      </c>
      <c r="X16" s="1568">
        <v>2270421</v>
      </c>
      <c r="Y16" s="1566">
        <v>8.5409168730903122</v>
      </c>
      <c r="Z16" s="1569">
        <v>1919405355.97629</v>
      </c>
      <c r="AA16" s="1566">
        <v>9.7234306773217156</v>
      </c>
    </row>
    <row r="17" spans="1:27" s="1570" customFormat="1" ht="53.25" customHeight="1">
      <c r="A17" s="1564" t="s">
        <v>176</v>
      </c>
      <c r="B17" s="1565">
        <v>18014</v>
      </c>
      <c r="C17" s="1566">
        <v>4059803.7889999999</v>
      </c>
      <c r="D17" s="1565">
        <v>77279</v>
      </c>
      <c r="E17" s="1566">
        <v>13181868.768999999</v>
      </c>
      <c r="F17" s="1567">
        <v>6</v>
      </c>
      <c r="G17" s="1566">
        <v>2100</v>
      </c>
      <c r="H17" s="1565">
        <v>0</v>
      </c>
      <c r="I17" s="1566">
        <v>0</v>
      </c>
      <c r="J17" s="1565">
        <v>95299</v>
      </c>
      <c r="K17" s="1566">
        <v>17243772.557999998</v>
      </c>
      <c r="L17" s="1565">
        <v>121</v>
      </c>
      <c r="M17" s="1566">
        <v>4668.0113600000004</v>
      </c>
      <c r="N17" s="1565">
        <v>1104</v>
      </c>
      <c r="O17" s="1566">
        <v>448868316.21983898</v>
      </c>
      <c r="P17" s="1565">
        <v>529</v>
      </c>
      <c r="Q17" s="1566">
        <v>100240.254</v>
      </c>
      <c r="R17" s="1565">
        <v>2524</v>
      </c>
      <c r="S17" s="1566">
        <v>4843736.3591200002</v>
      </c>
      <c r="T17" s="1565">
        <v>0</v>
      </c>
      <c r="U17" s="1566">
        <v>0</v>
      </c>
      <c r="V17" s="1565">
        <v>3504</v>
      </c>
      <c r="W17" s="1566">
        <v>4563000</v>
      </c>
      <c r="X17" s="1568">
        <v>103081</v>
      </c>
      <c r="Y17" s="1566">
        <v>0.38777224673090255</v>
      </c>
      <c r="Z17" s="1569">
        <v>475623733.40231895</v>
      </c>
      <c r="AA17" s="1566">
        <v>2.4094412291946954</v>
      </c>
    </row>
    <row r="18" spans="1:27" s="1570" customFormat="1" ht="53.25" customHeight="1">
      <c r="A18" s="1564" t="s">
        <v>177</v>
      </c>
      <c r="B18" s="1565">
        <v>1302544</v>
      </c>
      <c r="C18" s="1566">
        <v>463429867.19999999</v>
      </c>
      <c r="D18" s="1565">
        <v>556039</v>
      </c>
      <c r="E18" s="1566">
        <v>117628251.91</v>
      </c>
      <c r="F18" s="1567">
        <v>24943</v>
      </c>
      <c r="G18" s="1566">
        <v>14239694.43</v>
      </c>
      <c r="H18" s="1565">
        <v>0</v>
      </c>
      <c r="I18" s="1566">
        <v>0</v>
      </c>
      <c r="J18" s="1565">
        <v>1883526</v>
      </c>
      <c r="K18" s="1566">
        <v>595297813.53999996</v>
      </c>
      <c r="L18" s="1565">
        <v>0</v>
      </c>
      <c r="M18" s="1566">
        <v>0</v>
      </c>
      <c r="N18" s="1565">
        <v>943</v>
      </c>
      <c r="O18" s="1566">
        <v>1082664675.1800001</v>
      </c>
      <c r="P18" s="1565">
        <v>24496</v>
      </c>
      <c r="Q18" s="1566">
        <v>7811314.96</v>
      </c>
      <c r="R18" s="1565">
        <v>17373</v>
      </c>
      <c r="S18" s="1566">
        <v>20012638.629999999</v>
      </c>
      <c r="T18" s="1565">
        <v>15436</v>
      </c>
      <c r="U18" s="1566">
        <v>3891116.54</v>
      </c>
      <c r="V18" s="1565">
        <v>10326</v>
      </c>
      <c r="W18" s="1566">
        <v>4231901</v>
      </c>
      <c r="X18" s="1568">
        <v>1952100</v>
      </c>
      <c r="Y18" s="1566">
        <v>7.3434503239529576</v>
      </c>
      <c r="Z18" s="1569">
        <v>1713909459.8499999</v>
      </c>
      <c r="AA18" s="1566">
        <v>8.6824181083837928</v>
      </c>
    </row>
    <row r="19" spans="1:27" s="1570" customFormat="1" ht="53.25" customHeight="1">
      <c r="A19" s="1564" t="s">
        <v>178</v>
      </c>
      <c r="B19" s="1565">
        <v>6429</v>
      </c>
      <c r="C19" s="1566">
        <v>1246979.1149999993</v>
      </c>
      <c r="D19" s="1565">
        <v>13698</v>
      </c>
      <c r="E19" s="1566">
        <v>2695215.7016900005</v>
      </c>
      <c r="F19" s="1567">
        <v>1989</v>
      </c>
      <c r="G19" s="1566">
        <v>419090</v>
      </c>
      <c r="H19" s="1565">
        <v>0</v>
      </c>
      <c r="I19" s="1566">
        <v>0</v>
      </c>
      <c r="J19" s="1565">
        <v>22116</v>
      </c>
      <c r="K19" s="1566">
        <v>4361284.8166899998</v>
      </c>
      <c r="L19" s="1565">
        <v>282</v>
      </c>
      <c r="M19" s="1566">
        <v>7151.2730000000029</v>
      </c>
      <c r="N19" s="1565">
        <v>0</v>
      </c>
      <c r="O19" s="1566">
        <v>0</v>
      </c>
      <c r="P19" s="1565">
        <v>113</v>
      </c>
      <c r="Q19" s="1566">
        <v>20914.232370000002</v>
      </c>
      <c r="R19" s="1565">
        <v>149</v>
      </c>
      <c r="S19" s="1566">
        <v>113720</v>
      </c>
      <c r="T19" s="1565">
        <v>0</v>
      </c>
      <c r="U19" s="1566">
        <v>0</v>
      </c>
      <c r="V19" s="1565">
        <v>309</v>
      </c>
      <c r="W19" s="1566">
        <v>495615.32999999996</v>
      </c>
      <c r="X19" s="1568">
        <v>22969</v>
      </c>
      <c r="Y19" s="1566">
        <v>8.6405261252433516E-2</v>
      </c>
      <c r="Z19" s="1569">
        <v>4998685.6520600002</v>
      </c>
      <c r="AA19" s="1566">
        <v>2.5322620500246494E-2</v>
      </c>
    </row>
    <row r="20" spans="1:27" s="1570" customFormat="1" ht="53.25" customHeight="1">
      <c r="A20" s="1564" t="s">
        <v>179</v>
      </c>
      <c r="B20" s="1565">
        <v>546420</v>
      </c>
      <c r="C20" s="1566">
        <v>277876401.31524992</v>
      </c>
      <c r="D20" s="1565">
        <v>1213697</v>
      </c>
      <c r="E20" s="1566">
        <v>544193903.97164571</v>
      </c>
      <c r="F20" s="1567">
        <v>150027</v>
      </c>
      <c r="G20" s="1566">
        <v>281287319.07945901</v>
      </c>
      <c r="H20" s="1565">
        <v>0</v>
      </c>
      <c r="I20" s="1566">
        <v>0</v>
      </c>
      <c r="J20" s="1565">
        <v>1910144</v>
      </c>
      <c r="K20" s="1566">
        <v>1103357624.3663547</v>
      </c>
      <c r="L20" s="1565">
        <v>6654</v>
      </c>
      <c r="M20" s="1566">
        <v>310221.98417000001</v>
      </c>
      <c r="N20" s="1565">
        <v>2090</v>
      </c>
      <c r="O20" s="1566">
        <v>739973989.78995705</v>
      </c>
      <c r="P20" s="1565">
        <v>12930</v>
      </c>
      <c r="Q20" s="1566">
        <v>6570274.4922399903</v>
      </c>
      <c r="R20" s="1565">
        <v>6635</v>
      </c>
      <c r="S20" s="1566">
        <v>11722243.624099998</v>
      </c>
      <c r="T20" s="1565">
        <v>1707</v>
      </c>
      <c r="U20" s="1566">
        <v>1538502.719</v>
      </c>
      <c r="V20" s="1565">
        <v>176800</v>
      </c>
      <c r="W20" s="1566">
        <v>55000210</v>
      </c>
      <c r="X20" s="1568">
        <v>2116960</v>
      </c>
      <c r="Y20" s="1566">
        <v>7.9636240959968507</v>
      </c>
      <c r="Z20" s="1569">
        <v>1918473066.9758217</v>
      </c>
      <c r="AA20" s="1566">
        <v>9.7187078357192078</v>
      </c>
    </row>
    <row r="21" spans="1:27" s="1570" customFormat="1" ht="53.25" customHeight="1">
      <c r="A21" s="1564" t="s">
        <v>180</v>
      </c>
      <c r="B21" s="1565">
        <v>182186</v>
      </c>
      <c r="C21" s="1566">
        <v>24706792.41</v>
      </c>
      <c r="D21" s="1565">
        <v>376690</v>
      </c>
      <c r="E21" s="1566">
        <v>56883579.719999999</v>
      </c>
      <c r="F21" s="1567">
        <v>279</v>
      </c>
      <c r="G21" s="1566">
        <v>568968.53</v>
      </c>
      <c r="H21" s="1565">
        <v>0</v>
      </c>
      <c r="I21" s="1566">
        <v>0</v>
      </c>
      <c r="J21" s="1565">
        <v>559155</v>
      </c>
      <c r="K21" s="1566">
        <v>82159340.659999996</v>
      </c>
      <c r="L21" s="1565">
        <v>823468</v>
      </c>
      <c r="M21" s="1566">
        <v>84393335.789000005</v>
      </c>
      <c r="N21" s="1565">
        <v>101957</v>
      </c>
      <c r="O21" s="1566">
        <v>293521936.82190001</v>
      </c>
      <c r="P21" s="1565">
        <v>741</v>
      </c>
      <c r="Q21" s="1566">
        <v>279679.52</v>
      </c>
      <c r="R21" s="1565">
        <v>0</v>
      </c>
      <c r="S21" s="1566">
        <v>0</v>
      </c>
      <c r="T21" s="1565">
        <v>0</v>
      </c>
      <c r="U21" s="1566">
        <v>0</v>
      </c>
      <c r="V21" s="1565">
        <v>77482</v>
      </c>
      <c r="W21" s="1566">
        <v>27634400</v>
      </c>
      <c r="X21" s="1568">
        <v>1562803</v>
      </c>
      <c r="Y21" s="1566">
        <v>5.8789847838864064</v>
      </c>
      <c r="Z21" s="1569">
        <v>487988692.79089999</v>
      </c>
      <c r="AA21" s="1566">
        <v>2.4720803299288976</v>
      </c>
    </row>
    <row r="22" spans="1:27" s="1570" customFormat="1" ht="53.25" customHeight="1">
      <c r="A22" s="1575" t="s">
        <v>181</v>
      </c>
      <c r="B22" s="1565">
        <v>55571</v>
      </c>
      <c r="C22" s="1566">
        <v>13790530.11552</v>
      </c>
      <c r="D22" s="1565">
        <v>26404</v>
      </c>
      <c r="E22" s="1566">
        <v>4888773.4359400002</v>
      </c>
      <c r="F22" s="1567">
        <v>3137</v>
      </c>
      <c r="G22" s="1566">
        <v>1024306.71182</v>
      </c>
      <c r="H22" s="1565">
        <v>0</v>
      </c>
      <c r="I22" s="1566">
        <v>0</v>
      </c>
      <c r="J22" s="1565">
        <v>85112</v>
      </c>
      <c r="K22" s="1566">
        <v>19703610.263280001</v>
      </c>
      <c r="L22" s="1565">
        <v>2090</v>
      </c>
      <c r="M22" s="1566">
        <v>32653.94</v>
      </c>
      <c r="N22" s="1565">
        <v>153</v>
      </c>
      <c r="O22" s="1566">
        <v>81272609.542999998</v>
      </c>
      <c r="P22" s="1565">
        <v>0</v>
      </c>
      <c r="Q22" s="1566">
        <v>0</v>
      </c>
      <c r="R22" s="1565">
        <v>0</v>
      </c>
      <c r="S22" s="1566">
        <v>0</v>
      </c>
      <c r="T22" s="1565">
        <v>0</v>
      </c>
      <c r="U22" s="1566">
        <v>0</v>
      </c>
      <c r="V22" s="1565">
        <v>9129</v>
      </c>
      <c r="W22" s="1566">
        <v>3722579</v>
      </c>
      <c r="X22" s="1568">
        <v>96484</v>
      </c>
      <c r="Y22" s="1566">
        <v>0.36295551511514634</v>
      </c>
      <c r="Z22" s="1569">
        <v>104731452.74628</v>
      </c>
      <c r="AA22" s="1566">
        <v>0.53055443309194772</v>
      </c>
    </row>
    <row r="23" spans="1:27" s="1570" customFormat="1" ht="53.25" customHeight="1">
      <c r="A23" s="1564" t="s">
        <v>182</v>
      </c>
      <c r="B23" s="1565">
        <v>39942</v>
      </c>
      <c r="C23" s="1566">
        <v>10499617.4111</v>
      </c>
      <c r="D23" s="1565">
        <v>327301</v>
      </c>
      <c r="E23" s="1566">
        <v>68423463.420000002</v>
      </c>
      <c r="F23" s="1567">
        <v>10681</v>
      </c>
      <c r="G23" s="1566">
        <v>2268601</v>
      </c>
      <c r="H23" s="1565">
        <v>32085</v>
      </c>
      <c r="I23" s="1566">
        <v>3812642.25691</v>
      </c>
      <c r="J23" s="1565">
        <v>410009</v>
      </c>
      <c r="K23" s="1566">
        <v>85004324.088009998</v>
      </c>
      <c r="L23" s="1565">
        <v>0</v>
      </c>
      <c r="M23" s="1566">
        <v>0</v>
      </c>
      <c r="N23" s="1565">
        <v>1444616</v>
      </c>
      <c r="O23" s="1566">
        <v>1176235477.8390999</v>
      </c>
      <c r="P23" s="1565">
        <v>35912</v>
      </c>
      <c r="Q23" s="1566">
        <v>9133469.818</v>
      </c>
      <c r="R23" s="1565">
        <v>9977</v>
      </c>
      <c r="S23" s="1566">
        <v>29105159.035</v>
      </c>
      <c r="T23" s="1565">
        <v>0</v>
      </c>
      <c r="U23" s="1566">
        <v>0</v>
      </c>
      <c r="V23" s="1565">
        <v>9622</v>
      </c>
      <c r="W23" s="1566">
        <v>5640230</v>
      </c>
      <c r="X23" s="1568">
        <v>1910136</v>
      </c>
      <c r="Y23" s="1566">
        <v>7.1855892771857004</v>
      </c>
      <c r="Z23" s="1569">
        <v>1305118660.7801099</v>
      </c>
      <c r="AA23" s="1566">
        <v>6.6115428844990234</v>
      </c>
    </row>
    <row r="24" spans="1:27" s="1570" customFormat="1" ht="53.25" customHeight="1">
      <c r="A24" s="1564" t="s">
        <v>183</v>
      </c>
      <c r="B24" s="1565">
        <v>4412</v>
      </c>
      <c r="C24" s="1566">
        <v>400229</v>
      </c>
      <c r="D24" s="1565">
        <v>15564</v>
      </c>
      <c r="E24" s="1566">
        <v>1339482</v>
      </c>
      <c r="F24" s="1567">
        <v>54204</v>
      </c>
      <c r="G24" s="1566">
        <v>10488423</v>
      </c>
      <c r="H24" s="1565">
        <v>0</v>
      </c>
      <c r="I24" s="1566">
        <v>0</v>
      </c>
      <c r="J24" s="1565">
        <v>74180</v>
      </c>
      <c r="K24" s="1566">
        <v>12228134</v>
      </c>
      <c r="L24" s="1565">
        <v>4799</v>
      </c>
      <c r="M24" s="1566">
        <v>115071</v>
      </c>
      <c r="N24" s="1565">
        <v>969</v>
      </c>
      <c r="O24" s="1566">
        <v>46417018</v>
      </c>
      <c r="P24" s="1565">
        <v>0</v>
      </c>
      <c r="Q24" s="1566">
        <v>0</v>
      </c>
      <c r="R24" s="1565">
        <v>0</v>
      </c>
      <c r="S24" s="1566">
        <v>0</v>
      </c>
      <c r="T24" s="1565">
        <v>0</v>
      </c>
      <c r="U24" s="1566">
        <v>0</v>
      </c>
      <c r="V24" s="1565">
        <v>359</v>
      </c>
      <c r="W24" s="1566">
        <v>8113435.0000000075</v>
      </c>
      <c r="X24" s="1568">
        <v>80307</v>
      </c>
      <c r="Y24" s="1566">
        <v>0.30210054052850271</v>
      </c>
      <c r="Z24" s="1569">
        <v>66873658.000000007</v>
      </c>
      <c r="AA24" s="1566">
        <v>0.33877230553583659</v>
      </c>
    </row>
    <row r="25" spans="1:27" s="1570" customFormat="1" ht="53.25" customHeight="1">
      <c r="A25" s="1564" t="s">
        <v>184</v>
      </c>
      <c r="B25" s="1565"/>
      <c r="C25" s="1566"/>
      <c r="D25" s="1565"/>
      <c r="E25" s="1566"/>
      <c r="F25" s="1567"/>
      <c r="G25" s="1566"/>
      <c r="H25" s="1565"/>
      <c r="I25" s="1566"/>
      <c r="J25" s="1565"/>
      <c r="K25" s="1566"/>
      <c r="L25" s="1565"/>
      <c r="M25" s="1566"/>
      <c r="N25" s="1565"/>
      <c r="O25" s="1566"/>
      <c r="P25" s="1565"/>
      <c r="Q25" s="1566"/>
      <c r="R25" s="1565"/>
      <c r="S25" s="1566"/>
      <c r="T25" s="1565"/>
      <c r="U25" s="1566"/>
      <c r="V25" s="1565"/>
      <c r="W25" s="1566"/>
      <c r="X25" s="1568">
        <v>0</v>
      </c>
      <c r="Y25" s="1566">
        <v>0</v>
      </c>
      <c r="Z25" s="1569">
        <v>0</v>
      </c>
      <c r="AA25" s="1566">
        <v>0</v>
      </c>
    </row>
    <row r="26" spans="1:27" s="1570" customFormat="1" ht="53.25" customHeight="1">
      <c r="A26" s="1564" t="s">
        <v>768</v>
      </c>
      <c r="B26" s="1565">
        <v>6523</v>
      </c>
      <c r="C26" s="1566">
        <v>2260173.46</v>
      </c>
      <c r="D26" s="1565">
        <v>35875</v>
      </c>
      <c r="E26" s="1566">
        <v>4975641.8499999996</v>
      </c>
      <c r="F26" s="1567">
        <v>288</v>
      </c>
      <c r="G26" s="1566">
        <v>162719.85999999999</v>
      </c>
      <c r="H26" s="1565">
        <v>0</v>
      </c>
      <c r="I26" s="1566">
        <v>0</v>
      </c>
      <c r="J26" s="1565">
        <v>42686</v>
      </c>
      <c r="K26" s="1566">
        <v>7398535.1699999999</v>
      </c>
      <c r="L26" s="1565">
        <v>0</v>
      </c>
      <c r="M26" s="1566">
        <v>0</v>
      </c>
      <c r="N26" s="1565">
        <v>136</v>
      </c>
      <c r="O26" s="1566">
        <v>80615827.620000005</v>
      </c>
      <c r="P26" s="1565">
        <v>69</v>
      </c>
      <c r="Q26" s="1566">
        <v>2102.5100000000002</v>
      </c>
      <c r="R26" s="1565">
        <v>0</v>
      </c>
      <c r="S26" s="1566">
        <v>0</v>
      </c>
      <c r="T26" s="1565">
        <v>0</v>
      </c>
      <c r="U26" s="1566">
        <v>0</v>
      </c>
      <c r="V26" s="1565">
        <v>12644</v>
      </c>
      <c r="W26" s="1566">
        <v>56935365</v>
      </c>
      <c r="X26" s="1568">
        <v>55535</v>
      </c>
      <c r="Y26" s="1566">
        <v>0.20891271642883436</v>
      </c>
      <c r="Z26" s="1569">
        <v>144951830.29999998</v>
      </c>
      <c r="AA26" s="1566">
        <v>0.73430506437034337</v>
      </c>
    </row>
    <row r="27" spans="1:27" s="1570" customFormat="1" ht="53.25" customHeight="1">
      <c r="A27" s="1564" t="s">
        <v>185</v>
      </c>
      <c r="B27" s="1565">
        <v>92675</v>
      </c>
      <c r="C27" s="1566">
        <v>17879229.359999999</v>
      </c>
      <c r="D27" s="1565">
        <v>96489</v>
      </c>
      <c r="E27" s="1566">
        <v>19434119.07</v>
      </c>
      <c r="F27" s="1567">
        <v>134</v>
      </c>
      <c r="G27" s="1566">
        <v>96915.790000000008</v>
      </c>
      <c r="H27" s="1565">
        <v>0</v>
      </c>
      <c r="I27" s="1566">
        <v>0</v>
      </c>
      <c r="J27" s="1565">
        <v>189298</v>
      </c>
      <c r="K27" s="1566">
        <v>37410264.219999999</v>
      </c>
      <c r="L27" s="1565">
        <v>292</v>
      </c>
      <c r="M27" s="1566">
        <v>11290.28</v>
      </c>
      <c r="N27" s="1565">
        <v>569</v>
      </c>
      <c r="O27" s="1566">
        <v>612490536.27999997</v>
      </c>
      <c r="P27" s="1565">
        <v>760</v>
      </c>
      <c r="Q27" s="1566">
        <v>168856.18</v>
      </c>
      <c r="R27" s="1565">
        <v>0</v>
      </c>
      <c r="S27" s="1566">
        <v>0</v>
      </c>
      <c r="T27" s="1565">
        <v>0</v>
      </c>
      <c r="U27" s="1566">
        <v>0</v>
      </c>
      <c r="V27" s="1565">
        <v>23205</v>
      </c>
      <c r="W27" s="1566">
        <v>10135820</v>
      </c>
      <c r="X27" s="1568">
        <v>214124</v>
      </c>
      <c r="Y27" s="1566">
        <v>0.80549611042779723</v>
      </c>
      <c r="Z27" s="1569">
        <v>660216766.95999992</v>
      </c>
      <c r="AA27" s="1566">
        <v>3.3445629114001103</v>
      </c>
    </row>
    <row r="28" spans="1:27" s="1570" customFormat="1" ht="53.25" customHeight="1">
      <c r="A28" s="1564" t="s">
        <v>186</v>
      </c>
      <c r="B28" s="1565">
        <v>1224550</v>
      </c>
      <c r="C28" s="1566">
        <v>227852146.98800001</v>
      </c>
      <c r="D28" s="1565">
        <v>2928016</v>
      </c>
      <c r="E28" s="1566">
        <v>506016754.01700002</v>
      </c>
      <c r="F28" s="1567">
        <v>45956</v>
      </c>
      <c r="G28" s="1566">
        <v>12602722.637</v>
      </c>
      <c r="H28" s="1565">
        <v>0</v>
      </c>
      <c r="I28" s="1566">
        <v>0</v>
      </c>
      <c r="J28" s="1565">
        <v>4198522</v>
      </c>
      <c r="K28" s="1566">
        <v>746471623.64199996</v>
      </c>
      <c r="L28" s="1565">
        <v>270861</v>
      </c>
      <c r="M28" s="1566">
        <v>5842419.6339999996</v>
      </c>
      <c r="N28" s="1565">
        <v>2215</v>
      </c>
      <c r="O28" s="1566">
        <v>1188937208.7046099</v>
      </c>
      <c r="P28" s="1565">
        <v>22689</v>
      </c>
      <c r="Q28" s="1566">
        <v>10534944.495999999</v>
      </c>
      <c r="R28" s="1565">
        <v>600</v>
      </c>
      <c r="S28" s="1566">
        <v>837324.24030999991</v>
      </c>
      <c r="T28" s="1565">
        <v>4603</v>
      </c>
      <c r="U28" s="1566">
        <v>4412337.39506</v>
      </c>
      <c r="V28" s="1565">
        <v>157590</v>
      </c>
      <c r="W28" s="1566">
        <v>56550700</v>
      </c>
      <c r="X28" s="1568">
        <v>4657080</v>
      </c>
      <c r="Y28" s="1566">
        <v>17.519100268774572</v>
      </c>
      <c r="Z28" s="1569">
        <v>2013586558.11198</v>
      </c>
      <c r="AA28" s="1566">
        <v>10.200539062594201</v>
      </c>
    </row>
    <row r="29" spans="1:27" s="1570" customFormat="1" ht="53.25" customHeight="1">
      <c r="A29" s="1564" t="s">
        <v>187</v>
      </c>
      <c r="B29" s="1565">
        <v>58531</v>
      </c>
      <c r="C29" s="1566">
        <v>23887639.29899</v>
      </c>
      <c r="D29" s="1565">
        <v>47091</v>
      </c>
      <c r="E29" s="1566">
        <v>21853157.041390002</v>
      </c>
      <c r="F29" s="1567">
        <v>1216</v>
      </c>
      <c r="G29" s="1566">
        <v>1024828.845</v>
      </c>
      <c r="H29" s="1565">
        <v>0</v>
      </c>
      <c r="I29" s="1566">
        <v>0</v>
      </c>
      <c r="J29" s="1565">
        <v>106838</v>
      </c>
      <c r="K29" s="1566">
        <v>46765625.185379997</v>
      </c>
      <c r="L29" s="1565">
        <v>1060</v>
      </c>
      <c r="M29" s="1566">
        <v>110326.00900000001</v>
      </c>
      <c r="N29" s="1565">
        <v>1287</v>
      </c>
      <c r="O29" s="1566">
        <v>85096243.144999996</v>
      </c>
      <c r="P29" s="1565">
        <v>3631</v>
      </c>
      <c r="Q29" s="1566">
        <v>1924112.307</v>
      </c>
      <c r="R29" s="1565">
        <v>17</v>
      </c>
      <c r="S29" s="1566">
        <v>23440</v>
      </c>
      <c r="T29" s="1565">
        <v>0</v>
      </c>
      <c r="U29" s="1566">
        <v>0</v>
      </c>
      <c r="V29" s="1565">
        <v>22488</v>
      </c>
      <c r="W29" s="1566">
        <v>16813000</v>
      </c>
      <c r="X29" s="1568">
        <v>135321</v>
      </c>
      <c r="Y29" s="1566">
        <v>0.50905334833647775</v>
      </c>
      <c r="Z29" s="1569">
        <v>150732746.64638001</v>
      </c>
      <c r="AA29" s="1566">
        <v>0.76359035273864173</v>
      </c>
    </row>
    <row r="30" spans="1:27" s="1570" customFormat="1" ht="53.25" customHeight="1">
      <c r="A30" s="1571" t="s">
        <v>885</v>
      </c>
      <c r="B30" s="1565">
        <v>53790</v>
      </c>
      <c r="C30" s="1566">
        <v>19791575</v>
      </c>
      <c r="D30" s="1565">
        <v>52898</v>
      </c>
      <c r="E30" s="1566">
        <v>14684947</v>
      </c>
      <c r="F30" s="1567">
        <v>5246</v>
      </c>
      <c r="G30" s="1566">
        <v>2170434</v>
      </c>
      <c r="H30" s="1565">
        <v>0</v>
      </c>
      <c r="I30" s="1566">
        <v>0</v>
      </c>
      <c r="J30" s="1565">
        <v>111934</v>
      </c>
      <c r="K30" s="1566">
        <v>36646956</v>
      </c>
      <c r="L30" s="1565">
        <v>0</v>
      </c>
      <c r="M30" s="1566">
        <v>0</v>
      </c>
      <c r="N30" s="1565">
        <v>26</v>
      </c>
      <c r="O30" s="1566">
        <v>23682666</v>
      </c>
      <c r="P30" s="1565">
        <v>2777</v>
      </c>
      <c r="Q30" s="1566">
        <v>1543674</v>
      </c>
      <c r="R30" s="1565">
        <v>0</v>
      </c>
      <c r="S30" s="1566">
        <v>0</v>
      </c>
      <c r="T30" s="1565">
        <v>0</v>
      </c>
      <c r="U30" s="1566">
        <v>0</v>
      </c>
      <c r="V30" s="1565">
        <v>9528</v>
      </c>
      <c r="W30" s="1566">
        <v>4069550</v>
      </c>
      <c r="X30" s="1568">
        <v>124265</v>
      </c>
      <c r="Y30" s="1566">
        <v>0.46746265790995045</v>
      </c>
      <c r="Z30" s="1569">
        <v>65942846</v>
      </c>
      <c r="AA30" s="1566">
        <v>0.33405694620465681</v>
      </c>
    </row>
    <row r="31" spans="1:27" s="752" customFormat="1" ht="99" customHeight="1">
      <c r="A31" s="749" t="s">
        <v>268</v>
      </c>
      <c r="B31" s="1092">
        <v>8472126</v>
      </c>
      <c r="C31" s="750">
        <v>2376014368.0571046</v>
      </c>
      <c r="D31" s="1092">
        <v>11046236</v>
      </c>
      <c r="E31" s="750">
        <v>2654673925.2560978</v>
      </c>
      <c r="F31" s="1095">
        <v>1673687</v>
      </c>
      <c r="G31" s="750">
        <v>576623561.37867093</v>
      </c>
      <c r="H31" s="1092">
        <v>32305</v>
      </c>
      <c r="I31" s="750">
        <v>3846711.4029100002</v>
      </c>
      <c r="J31" s="1092">
        <v>21224354</v>
      </c>
      <c r="K31" s="750">
        <v>5611158566.0947838</v>
      </c>
      <c r="L31" s="1092">
        <v>1156061</v>
      </c>
      <c r="M31" s="750">
        <v>95736875.625050008</v>
      </c>
      <c r="N31" s="1092">
        <v>1832657</v>
      </c>
      <c r="O31" s="750">
        <v>9870530552.1064072</v>
      </c>
      <c r="P31" s="1092">
        <v>190214</v>
      </c>
      <c r="Q31" s="750">
        <v>69510729.709680498</v>
      </c>
      <c r="R31" s="1092">
        <v>285765</v>
      </c>
      <c r="S31" s="750">
        <v>581249922.69052994</v>
      </c>
      <c r="T31" s="1092">
        <v>69842</v>
      </c>
      <c r="U31" s="750">
        <v>36288392.832060002</v>
      </c>
      <c r="V31" s="1092">
        <v>1823979</v>
      </c>
      <c r="W31" s="750">
        <v>3475526403.5699997</v>
      </c>
      <c r="X31" s="1097">
        <v>26582872</v>
      </c>
      <c r="Y31" s="586">
        <v>100</v>
      </c>
      <c r="Z31" s="751">
        <v>19740001442.62851</v>
      </c>
      <c r="AA31" s="586">
        <v>100</v>
      </c>
    </row>
    <row r="32" spans="1:27">
      <c r="A32" s="753"/>
      <c r="B32" s="899"/>
      <c r="C32" s="754"/>
      <c r="D32" s="899"/>
      <c r="E32" s="754"/>
      <c r="G32" s="754"/>
      <c r="H32" s="899"/>
      <c r="I32" s="754"/>
      <c r="J32" s="899"/>
      <c r="K32" s="754"/>
      <c r="L32" s="899"/>
      <c r="M32" s="754"/>
      <c r="N32" s="899"/>
      <c r="O32" s="754"/>
      <c r="P32" s="899"/>
      <c r="Q32" s="754"/>
      <c r="R32" s="899"/>
      <c r="S32" s="754"/>
      <c r="T32" s="899"/>
      <c r="U32" s="754"/>
      <c r="V32" s="899"/>
      <c r="W32" s="754"/>
      <c r="X32" s="899"/>
      <c r="Y32" s="899"/>
      <c r="Z32" s="899"/>
      <c r="AA32" s="754"/>
    </row>
  </sheetData>
  <mergeCells count="20">
    <mergeCell ref="Y6:Y7"/>
    <mergeCell ref="AA6:AA7"/>
    <mergeCell ref="A4:A8"/>
    <mergeCell ref="B4:O4"/>
    <mergeCell ref="P4:Q5"/>
    <mergeCell ref="R4:S5"/>
    <mergeCell ref="T4:U5"/>
    <mergeCell ref="B5:K5"/>
    <mergeCell ref="L5:M5"/>
    <mergeCell ref="N5:O5"/>
    <mergeCell ref="B6:C6"/>
    <mergeCell ref="D6:E6"/>
    <mergeCell ref="F6:G6"/>
    <mergeCell ref="H6:I6"/>
    <mergeCell ref="J6:K6"/>
    <mergeCell ref="A1:E1"/>
    <mergeCell ref="A2:E2"/>
    <mergeCell ref="Y3:AA3"/>
    <mergeCell ref="V4:W5"/>
    <mergeCell ref="X4:AA5"/>
  </mergeCells>
  <printOptions horizontalCentered="1"/>
  <pageMargins left="0.16" right="0.16" top="0.74803149606299202" bottom="0.23" header="0.31496062992126" footer="0.31496062992126"/>
  <pageSetup paperSize="9" scale="24" fitToWidth="0" fitToHeight="0" orientation="landscape" r:id="rId1"/>
  <headerFooter alignWithMargins="0">
    <oddFooter>&amp;C&amp;18 7</oddFooter>
  </headerFooter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A32"/>
  <sheetViews>
    <sheetView view="pageBreakPreview" zoomScale="40" zoomScaleNormal="40" zoomScaleSheetLayoutView="40" workbookViewId="0">
      <pane xSplit="1" ySplit="8" topLeftCell="B9" activePane="bottomRight" state="frozen"/>
      <selection activeCell="O18" sqref="O18"/>
      <selection pane="topRight" activeCell="O18" sqref="O18"/>
      <selection pane="bottomLeft" activeCell="O18" sqref="O18"/>
      <selection pane="bottomRight" activeCell="O18" sqref="O18"/>
    </sheetView>
  </sheetViews>
  <sheetFormatPr defaultRowHeight="24"/>
  <cols>
    <col min="1" max="1" width="14.140625" style="17" customWidth="1"/>
    <col min="2" max="2" width="18.85546875" style="868" customWidth="1"/>
    <col min="3" max="3" width="24.5703125" style="756" customWidth="1"/>
    <col min="4" max="4" width="18.85546875" style="868" customWidth="1"/>
    <col min="5" max="5" width="24.5703125" style="756" customWidth="1"/>
    <col min="6" max="6" width="18.5703125" style="1099" customWidth="1"/>
    <col min="7" max="7" width="24.5703125" style="756" customWidth="1"/>
    <col min="8" max="8" width="18.5703125" style="1102" customWidth="1"/>
    <col min="9" max="9" width="23.5703125" style="756" bestFit="1" customWidth="1"/>
    <col min="10" max="10" width="18.5703125" style="868" customWidth="1"/>
    <col min="11" max="11" width="24" style="756" bestFit="1" customWidth="1"/>
    <col min="12" max="12" width="18.5703125" style="868" customWidth="1"/>
    <col min="13" max="13" width="20.7109375" style="756" bestFit="1" customWidth="1"/>
    <col min="14" max="14" width="18.5703125" style="868" customWidth="1"/>
    <col min="15" max="15" width="25.42578125" style="756" bestFit="1" customWidth="1"/>
    <col min="16" max="16" width="18.5703125" style="868" customWidth="1"/>
    <col min="17" max="17" width="21.42578125" style="756" bestFit="1" customWidth="1"/>
    <col min="18" max="18" width="18.5703125" style="868" customWidth="1"/>
    <col min="19" max="19" width="24" style="756" bestFit="1" customWidth="1"/>
    <col min="20" max="20" width="18.5703125" style="868" customWidth="1"/>
    <col min="21" max="21" width="22.28515625" style="756" customWidth="1"/>
    <col min="22" max="22" width="18.5703125" style="868" customWidth="1"/>
    <col min="23" max="23" width="25.42578125" style="756" bestFit="1" customWidth="1"/>
    <col min="24" max="24" width="20.5703125" style="868" bestFit="1" customWidth="1"/>
    <col min="25" max="25" width="10.85546875" style="17" customWidth="1"/>
    <col min="26" max="26" width="30.140625" style="756" bestFit="1" customWidth="1"/>
    <col min="27" max="27" width="10.85546875" style="17" customWidth="1"/>
    <col min="28" max="264" width="9" style="17"/>
    <col min="265" max="265" width="14.140625" style="17" customWidth="1"/>
    <col min="266" max="266" width="14.7109375" style="17" bestFit="1" customWidth="1"/>
    <col min="267" max="267" width="21.42578125" style="17" bestFit="1" customWidth="1"/>
    <col min="268" max="268" width="14.7109375" style="17" bestFit="1" customWidth="1"/>
    <col min="269" max="269" width="21.42578125" style="17" bestFit="1" customWidth="1"/>
    <col min="270" max="270" width="14.7109375" style="17" bestFit="1" customWidth="1"/>
    <col min="271" max="271" width="21.42578125" style="17" bestFit="1" customWidth="1"/>
    <col min="272" max="272" width="14.7109375" style="17" bestFit="1" customWidth="1"/>
    <col min="273" max="273" width="21.42578125" style="17" bestFit="1" customWidth="1"/>
    <col min="274" max="274" width="14.7109375" style="17" bestFit="1" customWidth="1"/>
    <col min="275" max="275" width="21.42578125" style="17" bestFit="1" customWidth="1"/>
    <col min="276" max="276" width="16.5703125" style="17" bestFit="1" customWidth="1"/>
    <col min="277" max="277" width="14.140625" style="17" bestFit="1" customWidth="1"/>
    <col min="278" max="278" width="16.5703125" style="17" bestFit="1" customWidth="1"/>
    <col min="279" max="279" width="14.140625" style="17" bestFit="1" customWidth="1"/>
    <col min="280" max="280" width="14.42578125" style="17" bestFit="1" customWidth="1"/>
    <col min="281" max="281" width="14.5703125" style="17" customWidth="1"/>
    <col min="282" max="282" width="13.85546875" style="17" bestFit="1" customWidth="1"/>
    <col min="283" max="283" width="14.5703125" style="17" customWidth="1"/>
    <col min="284" max="520" width="9" style="17"/>
    <col min="521" max="521" width="14.140625" style="17" customWidth="1"/>
    <col min="522" max="522" width="14.7109375" style="17" bestFit="1" customWidth="1"/>
    <col min="523" max="523" width="21.42578125" style="17" bestFit="1" customWidth="1"/>
    <col min="524" max="524" width="14.7109375" style="17" bestFit="1" customWidth="1"/>
    <col min="525" max="525" width="21.42578125" style="17" bestFit="1" customWidth="1"/>
    <col min="526" max="526" width="14.7109375" style="17" bestFit="1" customWidth="1"/>
    <col min="527" max="527" width="21.42578125" style="17" bestFit="1" customWidth="1"/>
    <col min="528" max="528" width="14.7109375" style="17" bestFit="1" customWidth="1"/>
    <col min="529" max="529" width="21.42578125" style="17" bestFit="1" customWidth="1"/>
    <col min="530" max="530" width="14.7109375" style="17" bestFit="1" customWidth="1"/>
    <col min="531" max="531" width="21.42578125" style="17" bestFit="1" customWidth="1"/>
    <col min="532" max="532" width="16.5703125" style="17" bestFit="1" customWidth="1"/>
    <col min="533" max="533" width="14.140625" style="17" bestFit="1" customWidth="1"/>
    <col min="534" max="534" width="16.5703125" style="17" bestFit="1" customWidth="1"/>
    <col min="535" max="535" width="14.140625" style="17" bestFit="1" customWidth="1"/>
    <col min="536" max="536" width="14.42578125" style="17" bestFit="1" customWidth="1"/>
    <col min="537" max="537" width="14.5703125" style="17" customWidth="1"/>
    <col min="538" max="538" width="13.85546875" style="17" bestFit="1" customWidth="1"/>
    <col min="539" max="539" width="14.5703125" style="17" customWidth="1"/>
    <col min="540" max="776" width="9" style="17"/>
    <col min="777" max="777" width="14.140625" style="17" customWidth="1"/>
    <col min="778" max="778" width="14.7109375" style="17" bestFit="1" customWidth="1"/>
    <col min="779" max="779" width="21.42578125" style="17" bestFit="1" customWidth="1"/>
    <col min="780" max="780" width="14.7109375" style="17" bestFit="1" customWidth="1"/>
    <col min="781" max="781" width="21.42578125" style="17" bestFit="1" customWidth="1"/>
    <col min="782" max="782" width="14.7109375" style="17" bestFit="1" customWidth="1"/>
    <col min="783" max="783" width="21.42578125" style="17" bestFit="1" customWidth="1"/>
    <col min="784" max="784" width="14.7109375" style="17" bestFit="1" customWidth="1"/>
    <col min="785" max="785" width="21.42578125" style="17" bestFit="1" customWidth="1"/>
    <col min="786" max="786" width="14.7109375" style="17" bestFit="1" customWidth="1"/>
    <col min="787" max="787" width="21.42578125" style="17" bestFit="1" customWidth="1"/>
    <col min="788" max="788" width="16.5703125" style="17" bestFit="1" customWidth="1"/>
    <col min="789" max="789" width="14.140625" style="17" bestFit="1" customWidth="1"/>
    <col min="790" max="790" width="16.5703125" style="17" bestFit="1" customWidth="1"/>
    <col min="791" max="791" width="14.140625" style="17" bestFit="1" customWidth="1"/>
    <col min="792" max="792" width="14.42578125" style="17" bestFit="1" customWidth="1"/>
    <col min="793" max="793" width="14.5703125" style="17" customWidth="1"/>
    <col min="794" max="794" width="13.85546875" style="17" bestFit="1" customWidth="1"/>
    <col min="795" max="795" width="14.5703125" style="17" customWidth="1"/>
    <col min="796" max="1032" width="9" style="17"/>
    <col min="1033" max="1033" width="14.140625" style="17" customWidth="1"/>
    <col min="1034" max="1034" width="14.7109375" style="17" bestFit="1" customWidth="1"/>
    <col min="1035" max="1035" width="21.42578125" style="17" bestFit="1" customWidth="1"/>
    <col min="1036" max="1036" width="14.7109375" style="17" bestFit="1" customWidth="1"/>
    <col min="1037" max="1037" width="21.42578125" style="17" bestFit="1" customWidth="1"/>
    <col min="1038" max="1038" width="14.7109375" style="17" bestFit="1" customWidth="1"/>
    <col min="1039" max="1039" width="21.42578125" style="17" bestFit="1" customWidth="1"/>
    <col min="1040" max="1040" width="14.7109375" style="17" bestFit="1" customWidth="1"/>
    <col min="1041" max="1041" width="21.42578125" style="17" bestFit="1" customWidth="1"/>
    <col min="1042" max="1042" width="14.7109375" style="17" bestFit="1" customWidth="1"/>
    <col min="1043" max="1043" width="21.42578125" style="17" bestFit="1" customWidth="1"/>
    <col min="1044" max="1044" width="16.5703125" style="17" bestFit="1" customWidth="1"/>
    <col min="1045" max="1045" width="14.140625" style="17" bestFit="1" customWidth="1"/>
    <col min="1046" max="1046" width="16.5703125" style="17" bestFit="1" customWidth="1"/>
    <col min="1047" max="1047" width="14.140625" style="17" bestFit="1" customWidth="1"/>
    <col min="1048" max="1048" width="14.42578125" style="17" bestFit="1" customWidth="1"/>
    <col min="1049" max="1049" width="14.5703125" style="17" customWidth="1"/>
    <col min="1050" max="1050" width="13.85546875" style="17" bestFit="1" customWidth="1"/>
    <col min="1051" max="1051" width="14.5703125" style="17" customWidth="1"/>
    <col min="1052" max="1288" width="9" style="17"/>
    <col min="1289" max="1289" width="14.140625" style="17" customWidth="1"/>
    <col min="1290" max="1290" width="14.7109375" style="17" bestFit="1" customWidth="1"/>
    <col min="1291" max="1291" width="21.42578125" style="17" bestFit="1" customWidth="1"/>
    <col min="1292" max="1292" width="14.7109375" style="17" bestFit="1" customWidth="1"/>
    <col min="1293" max="1293" width="21.42578125" style="17" bestFit="1" customWidth="1"/>
    <col min="1294" max="1294" width="14.7109375" style="17" bestFit="1" customWidth="1"/>
    <col min="1295" max="1295" width="21.42578125" style="17" bestFit="1" customWidth="1"/>
    <col min="1296" max="1296" width="14.7109375" style="17" bestFit="1" customWidth="1"/>
    <col min="1297" max="1297" width="21.42578125" style="17" bestFit="1" customWidth="1"/>
    <col min="1298" max="1298" width="14.7109375" style="17" bestFit="1" customWidth="1"/>
    <col min="1299" max="1299" width="21.42578125" style="17" bestFit="1" customWidth="1"/>
    <col min="1300" max="1300" width="16.5703125" style="17" bestFit="1" customWidth="1"/>
    <col min="1301" max="1301" width="14.140625" style="17" bestFit="1" customWidth="1"/>
    <col min="1302" max="1302" width="16.5703125" style="17" bestFit="1" customWidth="1"/>
    <col min="1303" max="1303" width="14.140625" style="17" bestFit="1" customWidth="1"/>
    <col min="1304" max="1304" width="14.42578125" style="17" bestFit="1" customWidth="1"/>
    <col min="1305" max="1305" width="14.5703125" style="17" customWidth="1"/>
    <col min="1306" max="1306" width="13.85546875" style="17" bestFit="1" customWidth="1"/>
    <col min="1307" max="1307" width="14.5703125" style="17" customWidth="1"/>
    <col min="1308" max="1544" width="9" style="17"/>
    <col min="1545" max="1545" width="14.140625" style="17" customWidth="1"/>
    <col min="1546" max="1546" width="14.7109375" style="17" bestFit="1" customWidth="1"/>
    <col min="1547" max="1547" width="21.42578125" style="17" bestFit="1" customWidth="1"/>
    <col min="1548" max="1548" width="14.7109375" style="17" bestFit="1" customWidth="1"/>
    <col min="1549" max="1549" width="21.42578125" style="17" bestFit="1" customWidth="1"/>
    <col min="1550" max="1550" width="14.7109375" style="17" bestFit="1" customWidth="1"/>
    <col min="1551" max="1551" width="21.42578125" style="17" bestFit="1" customWidth="1"/>
    <col min="1552" max="1552" width="14.7109375" style="17" bestFit="1" customWidth="1"/>
    <col min="1553" max="1553" width="21.42578125" style="17" bestFit="1" customWidth="1"/>
    <col min="1554" max="1554" width="14.7109375" style="17" bestFit="1" customWidth="1"/>
    <col min="1555" max="1555" width="21.42578125" style="17" bestFit="1" customWidth="1"/>
    <col min="1556" max="1556" width="16.5703125" style="17" bestFit="1" customWidth="1"/>
    <col min="1557" max="1557" width="14.140625" style="17" bestFit="1" customWidth="1"/>
    <col min="1558" max="1558" width="16.5703125" style="17" bestFit="1" customWidth="1"/>
    <col min="1559" max="1559" width="14.140625" style="17" bestFit="1" customWidth="1"/>
    <col min="1560" max="1560" width="14.42578125" style="17" bestFit="1" customWidth="1"/>
    <col min="1561" max="1561" width="14.5703125" style="17" customWidth="1"/>
    <col min="1562" max="1562" width="13.85546875" style="17" bestFit="1" customWidth="1"/>
    <col min="1563" max="1563" width="14.5703125" style="17" customWidth="1"/>
    <col min="1564" max="1800" width="9" style="17"/>
    <col min="1801" max="1801" width="14.140625" style="17" customWidth="1"/>
    <col min="1802" max="1802" width="14.7109375" style="17" bestFit="1" customWidth="1"/>
    <col min="1803" max="1803" width="21.42578125" style="17" bestFit="1" customWidth="1"/>
    <col min="1804" max="1804" width="14.7109375" style="17" bestFit="1" customWidth="1"/>
    <col min="1805" max="1805" width="21.42578125" style="17" bestFit="1" customWidth="1"/>
    <col min="1806" max="1806" width="14.7109375" style="17" bestFit="1" customWidth="1"/>
    <col min="1807" max="1807" width="21.42578125" style="17" bestFit="1" customWidth="1"/>
    <col min="1808" max="1808" width="14.7109375" style="17" bestFit="1" customWidth="1"/>
    <col min="1809" max="1809" width="21.42578125" style="17" bestFit="1" customWidth="1"/>
    <col min="1810" max="1810" width="14.7109375" style="17" bestFit="1" customWidth="1"/>
    <col min="1811" max="1811" width="21.42578125" style="17" bestFit="1" customWidth="1"/>
    <col min="1812" max="1812" width="16.5703125" style="17" bestFit="1" customWidth="1"/>
    <col min="1813" max="1813" width="14.140625" style="17" bestFit="1" customWidth="1"/>
    <col min="1814" max="1814" width="16.5703125" style="17" bestFit="1" customWidth="1"/>
    <col min="1815" max="1815" width="14.140625" style="17" bestFit="1" customWidth="1"/>
    <col min="1816" max="1816" width="14.42578125" style="17" bestFit="1" customWidth="1"/>
    <col min="1817" max="1817" width="14.5703125" style="17" customWidth="1"/>
    <col min="1818" max="1818" width="13.85546875" style="17" bestFit="1" customWidth="1"/>
    <col min="1819" max="1819" width="14.5703125" style="17" customWidth="1"/>
    <col min="1820" max="2056" width="9" style="17"/>
    <col min="2057" max="2057" width="14.140625" style="17" customWidth="1"/>
    <col min="2058" max="2058" width="14.7109375" style="17" bestFit="1" customWidth="1"/>
    <col min="2059" max="2059" width="21.42578125" style="17" bestFit="1" customWidth="1"/>
    <col min="2060" max="2060" width="14.7109375" style="17" bestFit="1" customWidth="1"/>
    <col min="2061" max="2061" width="21.42578125" style="17" bestFit="1" customWidth="1"/>
    <col min="2062" max="2062" width="14.7109375" style="17" bestFit="1" customWidth="1"/>
    <col min="2063" max="2063" width="21.42578125" style="17" bestFit="1" customWidth="1"/>
    <col min="2064" max="2064" width="14.7109375" style="17" bestFit="1" customWidth="1"/>
    <col min="2065" max="2065" width="21.42578125" style="17" bestFit="1" customWidth="1"/>
    <col min="2066" max="2066" width="14.7109375" style="17" bestFit="1" customWidth="1"/>
    <col min="2067" max="2067" width="21.42578125" style="17" bestFit="1" customWidth="1"/>
    <col min="2068" max="2068" width="16.5703125" style="17" bestFit="1" customWidth="1"/>
    <col min="2069" max="2069" width="14.140625" style="17" bestFit="1" customWidth="1"/>
    <col min="2070" max="2070" width="16.5703125" style="17" bestFit="1" customWidth="1"/>
    <col min="2071" max="2071" width="14.140625" style="17" bestFit="1" customWidth="1"/>
    <col min="2072" max="2072" width="14.42578125" style="17" bestFit="1" customWidth="1"/>
    <col min="2073" max="2073" width="14.5703125" style="17" customWidth="1"/>
    <col min="2074" max="2074" width="13.85546875" style="17" bestFit="1" customWidth="1"/>
    <col min="2075" max="2075" width="14.5703125" style="17" customWidth="1"/>
    <col min="2076" max="2312" width="9" style="17"/>
    <col min="2313" max="2313" width="14.140625" style="17" customWidth="1"/>
    <col min="2314" max="2314" width="14.7109375" style="17" bestFit="1" customWidth="1"/>
    <col min="2315" max="2315" width="21.42578125" style="17" bestFit="1" customWidth="1"/>
    <col min="2316" max="2316" width="14.7109375" style="17" bestFit="1" customWidth="1"/>
    <col min="2317" max="2317" width="21.42578125" style="17" bestFit="1" customWidth="1"/>
    <col min="2318" max="2318" width="14.7109375" style="17" bestFit="1" customWidth="1"/>
    <col min="2319" max="2319" width="21.42578125" style="17" bestFit="1" customWidth="1"/>
    <col min="2320" max="2320" width="14.7109375" style="17" bestFit="1" customWidth="1"/>
    <col min="2321" max="2321" width="21.42578125" style="17" bestFit="1" customWidth="1"/>
    <col min="2322" max="2322" width="14.7109375" style="17" bestFit="1" customWidth="1"/>
    <col min="2323" max="2323" width="21.42578125" style="17" bestFit="1" customWidth="1"/>
    <col min="2324" max="2324" width="16.5703125" style="17" bestFit="1" customWidth="1"/>
    <col min="2325" max="2325" width="14.140625" style="17" bestFit="1" customWidth="1"/>
    <col min="2326" max="2326" width="16.5703125" style="17" bestFit="1" customWidth="1"/>
    <col min="2327" max="2327" width="14.140625" style="17" bestFit="1" customWidth="1"/>
    <col min="2328" max="2328" width="14.42578125" style="17" bestFit="1" customWidth="1"/>
    <col min="2329" max="2329" width="14.5703125" style="17" customWidth="1"/>
    <col min="2330" max="2330" width="13.85546875" style="17" bestFit="1" customWidth="1"/>
    <col min="2331" max="2331" width="14.5703125" style="17" customWidth="1"/>
    <col min="2332" max="2568" width="9" style="17"/>
    <col min="2569" max="2569" width="14.140625" style="17" customWidth="1"/>
    <col min="2570" max="2570" width="14.7109375" style="17" bestFit="1" customWidth="1"/>
    <col min="2571" max="2571" width="21.42578125" style="17" bestFit="1" customWidth="1"/>
    <col min="2572" max="2572" width="14.7109375" style="17" bestFit="1" customWidth="1"/>
    <col min="2573" max="2573" width="21.42578125" style="17" bestFit="1" customWidth="1"/>
    <col min="2574" max="2574" width="14.7109375" style="17" bestFit="1" customWidth="1"/>
    <col min="2575" max="2575" width="21.42578125" style="17" bestFit="1" customWidth="1"/>
    <col min="2576" max="2576" width="14.7109375" style="17" bestFit="1" customWidth="1"/>
    <col min="2577" max="2577" width="21.42578125" style="17" bestFit="1" customWidth="1"/>
    <col min="2578" max="2578" width="14.7109375" style="17" bestFit="1" customWidth="1"/>
    <col min="2579" max="2579" width="21.42578125" style="17" bestFit="1" customWidth="1"/>
    <col min="2580" max="2580" width="16.5703125" style="17" bestFit="1" customWidth="1"/>
    <col min="2581" max="2581" width="14.140625" style="17" bestFit="1" customWidth="1"/>
    <col min="2582" max="2582" width="16.5703125" style="17" bestFit="1" customWidth="1"/>
    <col min="2583" max="2583" width="14.140625" style="17" bestFit="1" customWidth="1"/>
    <col min="2584" max="2584" width="14.42578125" style="17" bestFit="1" customWidth="1"/>
    <col min="2585" max="2585" width="14.5703125" style="17" customWidth="1"/>
    <col min="2586" max="2586" width="13.85546875" style="17" bestFit="1" customWidth="1"/>
    <col min="2587" max="2587" width="14.5703125" style="17" customWidth="1"/>
    <col min="2588" max="2824" width="9" style="17"/>
    <col min="2825" max="2825" width="14.140625" style="17" customWidth="1"/>
    <col min="2826" max="2826" width="14.7109375" style="17" bestFit="1" customWidth="1"/>
    <col min="2827" max="2827" width="21.42578125" style="17" bestFit="1" customWidth="1"/>
    <col min="2828" max="2828" width="14.7109375" style="17" bestFit="1" customWidth="1"/>
    <col min="2829" max="2829" width="21.42578125" style="17" bestFit="1" customWidth="1"/>
    <col min="2830" max="2830" width="14.7109375" style="17" bestFit="1" customWidth="1"/>
    <col min="2831" max="2831" width="21.42578125" style="17" bestFit="1" customWidth="1"/>
    <col min="2832" max="2832" width="14.7109375" style="17" bestFit="1" customWidth="1"/>
    <col min="2833" max="2833" width="21.42578125" style="17" bestFit="1" customWidth="1"/>
    <col min="2834" max="2834" width="14.7109375" style="17" bestFit="1" customWidth="1"/>
    <col min="2835" max="2835" width="21.42578125" style="17" bestFit="1" customWidth="1"/>
    <col min="2836" max="2836" width="16.5703125" style="17" bestFit="1" customWidth="1"/>
    <col min="2837" max="2837" width="14.140625" style="17" bestFit="1" customWidth="1"/>
    <col min="2838" max="2838" width="16.5703125" style="17" bestFit="1" customWidth="1"/>
    <col min="2839" max="2839" width="14.140625" style="17" bestFit="1" customWidth="1"/>
    <col min="2840" max="2840" width="14.42578125" style="17" bestFit="1" customWidth="1"/>
    <col min="2841" max="2841" width="14.5703125" style="17" customWidth="1"/>
    <col min="2842" max="2842" width="13.85546875" style="17" bestFit="1" customWidth="1"/>
    <col min="2843" max="2843" width="14.5703125" style="17" customWidth="1"/>
    <col min="2844" max="3080" width="9" style="17"/>
    <col min="3081" max="3081" width="14.140625" style="17" customWidth="1"/>
    <col min="3082" max="3082" width="14.7109375" style="17" bestFit="1" customWidth="1"/>
    <col min="3083" max="3083" width="21.42578125" style="17" bestFit="1" customWidth="1"/>
    <col min="3084" max="3084" width="14.7109375" style="17" bestFit="1" customWidth="1"/>
    <col min="3085" max="3085" width="21.42578125" style="17" bestFit="1" customWidth="1"/>
    <col min="3086" max="3086" width="14.7109375" style="17" bestFit="1" customWidth="1"/>
    <col min="3087" max="3087" width="21.42578125" style="17" bestFit="1" customWidth="1"/>
    <col min="3088" max="3088" width="14.7109375" style="17" bestFit="1" customWidth="1"/>
    <col min="3089" max="3089" width="21.42578125" style="17" bestFit="1" customWidth="1"/>
    <col min="3090" max="3090" width="14.7109375" style="17" bestFit="1" customWidth="1"/>
    <col min="3091" max="3091" width="21.42578125" style="17" bestFit="1" customWidth="1"/>
    <col min="3092" max="3092" width="16.5703125" style="17" bestFit="1" customWidth="1"/>
    <col min="3093" max="3093" width="14.140625" style="17" bestFit="1" customWidth="1"/>
    <col min="3094" max="3094" width="16.5703125" style="17" bestFit="1" customWidth="1"/>
    <col min="3095" max="3095" width="14.140625" style="17" bestFit="1" customWidth="1"/>
    <col min="3096" max="3096" width="14.42578125" style="17" bestFit="1" customWidth="1"/>
    <col min="3097" max="3097" width="14.5703125" style="17" customWidth="1"/>
    <col min="3098" max="3098" width="13.85546875" style="17" bestFit="1" customWidth="1"/>
    <col min="3099" max="3099" width="14.5703125" style="17" customWidth="1"/>
    <col min="3100" max="3336" width="9" style="17"/>
    <col min="3337" max="3337" width="14.140625" style="17" customWidth="1"/>
    <col min="3338" max="3338" width="14.7109375" style="17" bestFit="1" customWidth="1"/>
    <col min="3339" max="3339" width="21.42578125" style="17" bestFit="1" customWidth="1"/>
    <col min="3340" max="3340" width="14.7109375" style="17" bestFit="1" customWidth="1"/>
    <col min="3341" max="3341" width="21.42578125" style="17" bestFit="1" customWidth="1"/>
    <col min="3342" max="3342" width="14.7109375" style="17" bestFit="1" customWidth="1"/>
    <col min="3343" max="3343" width="21.42578125" style="17" bestFit="1" customWidth="1"/>
    <col min="3344" max="3344" width="14.7109375" style="17" bestFit="1" customWidth="1"/>
    <col min="3345" max="3345" width="21.42578125" style="17" bestFit="1" customWidth="1"/>
    <col min="3346" max="3346" width="14.7109375" style="17" bestFit="1" customWidth="1"/>
    <col min="3347" max="3347" width="21.42578125" style="17" bestFit="1" customWidth="1"/>
    <col min="3348" max="3348" width="16.5703125" style="17" bestFit="1" customWidth="1"/>
    <col min="3349" max="3349" width="14.140625" style="17" bestFit="1" customWidth="1"/>
    <col min="3350" max="3350" width="16.5703125" style="17" bestFit="1" customWidth="1"/>
    <col min="3351" max="3351" width="14.140625" style="17" bestFit="1" customWidth="1"/>
    <col min="3352" max="3352" width="14.42578125" style="17" bestFit="1" customWidth="1"/>
    <col min="3353" max="3353" width="14.5703125" style="17" customWidth="1"/>
    <col min="3354" max="3354" width="13.85546875" style="17" bestFit="1" customWidth="1"/>
    <col min="3355" max="3355" width="14.5703125" style="17" customWidth="1"/>
    <col min="3356" max="3592" width="9" style="17"/>
    <col min="3593" max="3593" width="14.140625" style="17" customWidth="1"/>
    <col min="3594" max="3594" width="14.7109375" style="17" bestFit="1" customWidth="1"/>
    <col min="3595" max="3595" width="21.42578125" style="17" bestFit="1" customWidth="1"/>
    <col min="3596" max="3596" width="14.7109375" style="17" bestFit="1" customWidth="1"/>
    <col min="3597" max="3597" width="21.42578125" style="17" bestFit="1" customWidth="1"/>
    <col min="3598" max="3598" width="14.7109375" style="17" bestFit="1" customWidth="1"/>
    <col min="3599" max="3599" width="21.42578125" style="17" bestFit="1" customWidth="1"/>
    <col min="3600" max="3600" width="14.7109375" style="17" bestFit="1" customWidth="1"/>
    <col min="3601" max="3601" width="21.42578125" style="17" bestFit="1" customWidth="1"/>
    <col min="3602" max="3602" width="14.7109375" style="17" bestFit="1" customWidth="1"/>
    <col min="3603" max="3603" width="21.42578125" style="17" bestFit="1" customWidth="1"/>
    <col min="3604" max="3604" width="16.5703125" style="17" bestFit="1" customWidth="1"/>
    <col min="3605" max="3605" width="14.140625" style="17" bestFit="1" customWidth="1"/>
    <col min="3606" max="3606" width="16.5703125" style="17" bestFit="1" customWidth="1"/>
    <col min="3607" max="3607" width="14.140625" style="17" bestFit="1" customWidth="1"/>
    <col min="3608" max="3608" width="14.42578125" style="17" bestFit="1" customWidth="1"/>
    <col min="3609" max="3609" width="14.5703125" style="17" customWidth="1"/>
    <col min="3610" max="3610" width="13.85546875" style="17" bestFit="1" customWidth="1"/>
    <col min="3611" max="3611" width="14.5703125" style="17" customWidth="1"/>
    <col min="3612" max="3848" width="9" style="17"/>
    <col min="3849" max="3849" width="14.140625" style="17" customWidth="1"/>
    <col min="3850" max="3850" width="14.7109375" style="17" bestFit="1" customWidth="1"/>
    <col min="3851" max="3851" width="21.42578125" style="17" bestFit="1" customWidth="1"/>
    <col min="3852" max="3852" width="14.7109375" style="17" bestFit="1" customWidth="1"/>
    <col min="3853" max="3853" width="21.42578125" style="17" bestFit="1" customWidth="1"/>
    <col min="3854" max="3854" width="14.7109375" style="17" bestFit="1" customWidth="1"/>
    <col min="3855" max="3855" width="21.42578125" style="17" bestFit="1" customWidth="1"/>
    <col min="3856" max="3856" width="14.7109375" style="17" bestFit="1" customWidth="1"/>
    <col min="3857" max="3857" width="21.42578125" style="17" bestFit="1" customWidth="1"/>
    <col min="3858" max="3858" width="14.7109375" style="17" bestFit="1" customWidth="1"/>
    <col min="3859" max="3859" width="21.42578125" style="17" bestFit="1" customWidth="1"/>
    <col min="3860" max="3860" width="16.5703125" style="17" bestFit="1" customWidth="1"/>
    <col min="3861" max="3861" width="14.140625" style="17" bestFit="1" customWidth="1"/>
    <col min="3862" max="3862" width="16.5703125" style="17" bestFit="1" customWidth="1"/>
    <col min="3863" max="3863" width="14.140625" style="17" bestFit="1" customWidth="1"/>
    <col min="3864" max="3864" width="14.42578125" style="17" bestFit="1" customWidth="1"/>
    <col min="3865" max="3865" width="14.5703125" style="17" customWidth="1"/>
    <col min="3866" max="3866" width="13.85546875" style="17" bestFit="1" customWidth="1"/>
    <col min="3867" max="3867" width="14.5703125" style="17" customWidth="1"/>
    <col min="3868" max="4104" width="9" style="17"/>
    <col min="4105" max="4105" width="14.140625" style="17" customWidth="1"/>
    <col min="4106" max="4106" width="14.7109375" style="17" bestFit="1" customWidth="1"/>
    <col min="4107" max="4107" width="21.42578125" style="17" bestFit="1" customWidth="1"/>
    <col min="4108" max="4108" width="14.7109375" style="17" bestFit="1" customWidth="1"/>
    <col min="4109" max="4109" width="21.42578125" style="17" bestFit="1" customWidth="1"/>
    <col min="4110" max="4110" width="14.7109375" style="17" bestFit="1" customWidth="1"/>
    <col min="4111" max="4111" width="21.42578125" style="17" bestFit="1" customWidth="1"/>
    <col min="4112" max="4112" width="14.7109375" style="17" bestFit="1" customWidth="1"/>
    <col min="4113" max="4113" width="21.42578125" style="17" bestFit="1" customWidth="1"/>
    <col min="4114" max="4114" width="14.7109375" style="17" bestFit="1" customWidth="1"/>
    <col min="4115" max="4115" width="21.42578125" style="17" bestFit="1" customWidth="1"/>
    <col min="4116" max="4116" width="16.5703125" style="17" bestFit="1" customWidth="1"/>
    <col min="4117" max="4117" width="14.140625" style="17" bestFit="1" customWidth="1"/>
    <col min="4118" max="4118" width="16.5703125" style="17" bestFit="1" customWidth="1"/>
    <col min="4119" max="4119" width="14.140625" style="17" bestFit="1" customWidth="1"/>
    <col min="4120" max="4120" width="14.42578125" style="17" bestFit="1" customWidth="1"/>
    <col min="4121" max="4121" width="14.5703125" style="17" customWidth="1"/>
    <col min="4122" max="4122" width="13.85546875" style="17" bestFit="1" customWidth="1"/>
    <col min="4123" max="4123" width="14.5703125" style="17" customWidth="1"/>
    <col min="4124" max="4360" width="9" style="17"/>
    <col min="4361" max="4361" width="14.140625" style="17" customWidth="1"/>
    <col min="4362" max="4362" width="14.7109375" style="17" bestFit="1" customWidth="1"/>
    <col min="4363" max="4363" width="21.42578125" style="17" bestFit="1" customWidth="1"/>
    <col min="4364" max="4364" width="14.7109375" style="17" bestFit="1" customWidth="1"/>
    <col min="4365" max="4365" width="21.42578125" style="17" bestFit="1" customWidth="1"/>
    <col min="4366" max="4366" width="14.7109375" style="17" bestFit="1" customWidth="1"/>
    <col min="4367" max="4367" width="21.42578125" style="17" bestFit="1" customWidth="1"/>
    <col min="4368" max="4368" width="14.7109375" style="17" bestFit="1" customWidth="1"/>
    <col min="4369" max="4369" width="21.42578125" style="17" bestFit="1" customWidth="1"/>
    <col min="4370" max="4370" width="14.7109375" style="17" bestFit="1" customWidth="1"/>
    <col min="4371" max="4371" width="21.42578125" style="17" bestFit="1" customWidth="1"/>
    <col min="4372" max="4372" width="16.5703125" style="17" bestFit="1" customWidth="1"/>
    <col min="4373" max="4373" width="14.140625" style="17" bestFit="1" customWidth="1"/>
    <col min="4374" max="4374" width="16.5703125" style="17" bestFit="1" customWidth="1"/>
    <col min="4375" max="4375" width="14.140625" style="17" bestFit="1" customWidth="1"/>
    <col min="4376" max="4376" width="14.42578125" style="17" bestFit="1" customWidth="1"/>
    <col min="4377" max="4377" width="14.5703125" style="17" customWidth="1"/>
    <col min="4378" max="4378" width="13.85546875" style="17" bestFit="1" customWidth="1"/>
    <col min="4379" max="4379" width="14.5703125" style="17" customWidth="1"/>
    <col min="4380" max="4616" width="9" style="17"/>
    <col min="4617" max="4617" width="14.140625" style="17" customWidth="1"/>
    <col min="4618" max="4618" width="14.7109375" style="17" bestFit="1" customWidth="1"/>
    <col min="4619" max="4619" width="21.42578125" style="17" bestFit="1" customWidth="1"/>
    <col min="4620" max="4620" width="14.7109375" style="17" bestFit="1" customWidth="1"/>
    <col min="4621" max="4621" width="21.42578125" style="17" bestFit="1" customWidth="1"/>
    <col min="4622" max="4622" width="14.7109375" style="17" bestFit="1" customWidth="1"/>
    <col min="4623" max="4623" width="21.42578125" style="17" bestFit="1" customWidth="1"/>
    <col min="4624" max="4624" width="14.7109375" style="17" bestFit="1" customWidth="1"/>
    <col min="4625" max="4625" width="21.42578125" style="17" bestFit="1" customWidth="1"/>
    <col min="4626" max="4626" width="14.7109375" style="17" bestFit="1" customWidth="1"/>
    <col min="4627" max="4627" width="21.42578125" style="17" bestFit="1" customWidth="1"/>
    <col min="4628" max="4628" width="16.5703125" style="17" bestFit="1" customWidth="1"/>
    <col min="4629" max="4629" width="14.140625" style="17" bestFit="1" customWidth="1"/>
    <col min="4630" max="4630" width="16.5703125" style="17" bestFit="1" customWidth="1"/>
    <col min="4631" max="4631" width="14.140625" style="17" bestFit="1" customWidth="1"/>
    <col min="4632" max="4632" width="14.42578125" style="17" bestFit="1" customWidth="1"/>
    <col min="4633" max="4633" width="14.5703125" style="17" customWidth="1"/>
    <col min="4634" max="4634" width="13.85546875" style="17" bestFit="1" customWidth="1"/>
    <col min="4635" max="4635" width="14.5703125" style="17" customWidth="1"/>
    <col min="4636" max="4872" width="9" style="17"/>
    <col min="4873" max="4873" width="14.140625" style="17" customWidth="1"/>
    <col min="4874" max="4874" width="14.7109375" style="17" bestFit="1" customWidth="1"/>
    <col min="4875" max="4875" width="21.42578125" style="17" bestFit="1" customWidth="1"/>
    <col min="4876" max="4876" width="14.7109375" style="17" bestFit="1" customWidth="1"/>
    <col min="4877" max="4877" width="21.42578125" style="17" bestFit="1" customWidth="1"/>
    <col min="4878" max="4878" width="14.7109375" style="17" bestFit="1" customWidth="1"/>
    <col min="4879" max="4879" width="21.42578125" style="17" bestFit="1" customWidth="1"/>
    <col min="4880" max="4880" width="14.7109375" style="17" bestFit="1" customWidth="1"/>
    <col min="4881" max="4881" width="21.42578125" style="17" bestFit="1" customWidth="1"/>
    <col min="4882" max="4882" width="14.7109375" style="17" bestFit="1" customWidth="1"/>
    <col min="4883" max="4883" width="21.42578125" style="17" bestFit="1" customWidth="1"/>
    <col min="4884" max="4884" width="16.5703125" style="17" bestFit="1" customWidth="1"/>
    <col min="4885" max="4885" width="14.140625" style="17" bestFit="1" customWidth="1"/>
    <col min="4886" max="4886" width="16.5703125" style="17" bestFit="1" customWidth="1"/>
    <col min="4887" max="4887" width="14.140625" style="17" bestFit="1" customWidth="1"/>
    <col min="4888" max="4888" width="14.42578125" style="17" bestFit="1" customWidth="1"/>
    <col min="4889" max="4889" width="14.5703125" style="17" customWidth="1"/>
    <col min="4890" max="4890" width="13.85546875" style="17" bestFit="1" customWidth="1"/>
    <col min="4891" max="4891" width="14.5703125" style="17" customWidth="1"/>
    <col min="4892" max="5128" width="9" style="17"/>
    <col min="5129" max="5129" width="14.140625" style="17" customWidth="1"/>
    <col min="5130" max="5130" width="14.7109375" style="17" bestFit="1" customWidth="1"/>
    <col min="5131" max="5131" width="21.42578125" style="17" bestFit="1" customWidth="1"/>
    <col min="5132" max="5132" width="14.7109375" style="17" bestFit="1" customWidth="1"/>
    <col min="5133" max="5133" width="21.42578125" style="17" bestFit="1" customWidth="1"/>
    <col min="5134" max="5134" width="14.7109375" style="17" bestFit="1" customWidth="1"/>
    <col min="5135" max="5135" width="21.42578125" style="17" bestFit="1" customWidth="1"/>
    <col min="5136" max="5136" width="14.7109375" style="17" bestFit="1" customWidth="1"/>
    <col min="5137" max="5137" width="21.42578125" style="17" bestFit="1" customWidth="1"/>
    <col min="5138" max="5138" width="14.7109375" style="17" bestFit="1" customWidth="1"/>
    <col min="5139" max="5139" width="21.42578125" style="17" bestFit="1" customWidth="1"/>
    <col min="5140" max="5140" width="16.5703125" style="17" bestFit="1" customWidth="1"/>
    <col min="5141" max="5141" width="14.140625" style="17" bestFit="1" customWidth="1"/>
    <col min="5142" max="5142" width="16.5703125" style="17" bestFit="1" customWidth="1"/>
    <col min="5143" max="5143" width="14.140625" style="17" bestFit="1" customWidth="1"/>
    <col min="5144" max="5144" width="14.42578125" style="17" bestFit="1" customWidth="1"/>
    <col min="5145" max="5145" width="14.5703125" style="17" customWidth="1"/>
    <col min="5146" max="5146" width="13.85546875" style="17" bestFit="1" customWidth="1"/>
    <col min="5147" max="5147" width="14.5703125" style="17" customWidth="1"/>
    <col min="5148" max="5384" width="9" style="17"/>
    <col min="5385" max="5385" width="14.140625" style="17" customWidth="1"/>
    <col min="5386" max="5386" width="14.7109375" style="17" bestFit="1" customWidth="1"/>
    <col min="5387" max="5387" width="21.42578125" style="17" bestFit="1" customWidth="1"/>
    <col min="5388" max="5388" width="14.7109375" style="17" bestFit="1" customWidth="1"/>
    <col min="5389" max="5389" width="21.42578125" style="17" bestFit="1" customWidth="1"/>
    <col min="5390" max="5390" width="14.7109375" style="17" bestFit="1" customWidth="1"/>
    <col min="5391" max="5391" width="21.42578125" style="17" bestFit="1" customWidth="1"/>
    <col min="5392" max="5392" width="14.7109375" style="17" bestFit="1" customWidth="1"/>
    <col min="5393" max="5393" width="21.42578125" style="17" bestFit="1" customWidth="1"/>
    <col min="5394" max="5394" width="14.7109375" style="17" bestFit="1" customWidth="1"/>
    <col min="5395" max="5395" width="21.42578125" style="17" bestFit="1" customWidth="1"/>
    <col min="5396" max="5396" width="16.5703125" style="17" bestFit="1" customWidth="1"/>
    <col min="5397" max="5397" width="14.140625" style="17" bestFit="1" customWidth="1"/>
    <col min="5398" max="5398" width="16.5703125" style="17" bestFit="1" customWidth="1"/>
    <col min="5399" max="5399" width="14.140625" style="17" bestFit="1" customWidth="1"/>
    <col min="5400" max="5400" width="14.42578125" style="17" bestFit="1" customWidth="1"/>
    <col min="5401" max="5401" width="14.5703125" style="17" customWidth="1"/>
    <col min="5402" max="5402" width="13.85546875" style="17" bestFit="1" customWidth="1"/>
    <col min="5403" max="5403" width="14.5703125" style="17" customWidth="1"/>
    <col min="5404" max="5640" width="9" style="17"/>
    <col min="5641" max="5641" width="14.140625" style="17" customWidth="1"/>
    <col min="5642" max="5642" width="14.7109375" style="17" bestFit="1" customWidth="1"/>
    <col min="5643" max="5643" width="21.42578125" style="17" bestFit="1" customWidth="1"/>
    <col min="5644" max="5644" width="14.7109375" style="17" bestFit="1" customWidth="1"/>
    <col min="5645" max="5645" width="21.42578125" style="17" bestFit="1" customWidth="1"/>
    <col min="5646" max="5646" width="14.7109375" style="17" bestFit="1" customWidth="1"/>
    <col min="5647" max="5647" width="21.42578125" style="17" bestFit="1" customWidth="1"/>
    <col min="5648" max="5648" width="14.7109375" style="17" bestFit="1" customWidth="1"/>
    <col min="5649" max="5649" width="21.42578125" style="17" bestFit="1" customWidth="1"/>
    <col min="5650" max="5650" width="14.7109375" style="17" bestFit="1" customWidth="1"/>
    <col min="5651" max="5651" width="21.42578125" style="17" bestFit="1" customWidth="1"/>
    <col min="5652" max="5652" width="16.5703125" style="17" bestFit="1" customWidth="1"/>
    <col min="5653" max="5653" width="14.140625" style="17" bestFit="1" customWidth="1"/>
    <col min="5654" max="5654" width="16.5703125" style="17" bestFit="1" customWidth="1"/>
    <col min="5655" max="5655" width="14.140625" style="17" bestFit="1" customWidth="1"/>
    <col min="5656" max="5656" width="14.42578125" style="17" bestFit="1" customWidth="1"/>
    <col min="5657" max="5657" width="14.5703125" style="17" customWidth="1"/>
    <col min="5658" max="5658" width="13.85546875" style="17" bestFit="1" customWidth="1"/>
    <col min="5659" max="5659" width="14.5703125" style="17" customWidth="1"/>
    <col min="5660" max="5896" width="9" style="17"/>
    <col min="5897" max="5897" width="14.140625" style="17" customWidth="1"/>
    <col min="5898" max="5898" width="14.7109375" style="17" bestFit="1" customWidth="1"/>
    <col min="5899" max="5899" width="21.42578125" style="17" bestFit="1" customWidth="1"/>
    <col min="5900" max="5900" width="14.7109375" style="17" bestFit="1" customWidth="1"/>
    <col min="5901" max="5901" width="21.42578125" style="17" bestFit="1" customWidth="1"/>
    <col min="5902" max="5902" width="14.7109375" style="17" bestFit="1" customWidth="1"/>
    <col min="5903" max="5903" width="21.42578125" style="17" bestFit="1" customWidth="1"/>
    <col min="5904" max="5904" width="14.7109375" style="17" bestFit="1" customWidth="1"/>
    <col min="5905" max="5905" width="21.42578125" style="17" bestFit="1" customWidth="1"/>
    <col min="5906" max="5906" width="14.7109375" style="17" bestFit="1" customWidth="1"/>
    <col min="5907" max="5907" width="21.42578125" style="17" bestFit="1" customWidth="1"/>
    <col min="5908" max="5908" width="16.5703125" style="17" bestFit="1" customWidth="1"/>
    <col min="5909" max="5909" width="14.140625" style="17" bestFit="1" customWidth="1"/>
    <col min="5910" max="5910" width="16.5703125" style="17" bestFit="1" customWidth="1"/>
    <col min="5911" max="5911" width="14.140625" style="17" bestFit="1" customWidth="1"/>
    <col min="5912" max="5912" width="14.42578125" style="17" bestFit="1" customWidth="1"/>
    <col min="5913" max="5913" width="14.5703125" style="17" customWidth="1"/>
    <col min="5914" max="5914" width="13.85546875" style="17" bestFit="1" customWidth="1"/>
    <col min="5915" max="5915" width="14.5703125" style="17" customWidth="1"/>
    <col min="5916" max="6152" width="9" style="17"/>
    <col min="6153" max="6153" width="14.140625" style="17" customWidth="1"/>
    <col min="6154" max="6154" width="14.7109375" style="17" bestFit="1" customWidth="1"/>
    <col min="6155" max="6155" width="21.42578125" style="17" bestFit="1" customWidth="1"/>
    <col min="6156" max="6156" width="14.7109375" style="17" bestFit="1" customWidth="1"/>
    <col min="6157" max="6157" width="21.42578125" style="17" bestFit="1" customWidth="1"/>
    <col min="6158" max="6158" width="14.7109375" style="17" bestFit="1" customWidth="1"/>
    <col min="6159" max="6159" width="21.42578125" style="17" bestFit="1" customWidth="1"/>
    <col min="6160" max="6160" width="14.7109375" style="17" bestFit="1" customWidth="1"/>
    <col min="6161" max="6161" width="21.42578125" style="17" bestFit="1" customWidth="1"/>
    <col min="6162" max="6162" width="14.7109375" style="17" bestFit="1" customWidth="1"/>
    <col min="6163" max="6163" width="21.42578125" style="17" bestFit="1" customWidth="1"/>
    <col min="6164" max="6164" width="16.5703125" style="17" bestFit="1" customWidth="1"/>
    <col min="6165" max="6165" width="14.140625" style="17" bestFit="1" customWidth="1"/>
    <col min="6166" max="6166" width="16.5703125" style="17" bestFit="1" customWidth="1"/>
    <col min="6167" max="6167" width="14.140625" style="17" bestFit="1" customWidth="1"/>
    <col min="6168" max="6168" width="14.42578125" style="17" bestFit="1" customWidth="1"/>
    <col min="6169" max="6169" width="14.5703125" style="17" customWidth="1"/>
    <col min="6170" max="6170" width="13.85546875" style="17" bestFit="1" customWidth="1"/>
    <col min="6171" max="6171" width="14.5703125" style="17" customWidth="1"/>
    <col min="6172" max="6408" width="9" style="17"/>
    <col min="6409" max="6409" width="14.140625" style="17" customWidth="1"/>
    <col min="6410" max="6410" width="14.7109375" style="17" bestFit="1" customWidth="1"/>
    <col min="6411" max="6411" width="21.42578125" style="17" bestFit="1" customWidth="1"/>
    <col min="6412" max="6412" width="14.7109375" style="17" bestFit="1" customWidth="1"/>
    <col min="6413" max="6413" width="21.42578125" style="17" bestFit="1" customWidth="1"/>
    <col min="6414" max="6414" width="14.7109375" style="17" bestFit="1" customWidth="1"/>
    <col min="6415" max="6415" width="21.42578125" style="17" bestFit="1" customWidth="1"/>
    <col min="6416" max="6416" width="14.7109375" style="17" bestFit="1" customWidth="1"/>
    <col min="6417" max="6417" width="21.42578125" style="17" bestFit="1" customWidth="1"/>
    <col min="6418" max="6418" width="14.7109375" style="17" bestFit="1" customWidth="1"/>
    <col min="6419" max="6419" width="21.42578125" style="17" bestFit="1" customWidth="1"/>
    <col min="6420" max="6420" width="16.5703125" style="17" bestFit="1" customWidth="1"/>
    <col min="6421" max="6421" width="14.140625" style="17" bestFit="1" customWidth="1"/>
    <col min="6422" max="6422" width="16.5703125" style="17" bestFit="1" customWidth="1"/>
    <col min="6423" max="6423" width="14.140625" style="17" bestFit="1" customWidth="1"/>
    <col min="6424" max="6424" width="14.42578125" style="17" bestFit="1" customWidth="1"/>
    <col min="6425" max="6425" width="14.5703125" style="17" customWidth="1"/>
    <col min="6426" max="6426" width="13.85546875" style="17" bestFit="1" customWidth="1"/>
    <col min="6427" max="6427" width="14.5703125" style="17" customWidth="1"/>
    <col min="6428" max="6664" width="9" style="17"/>
    <col min="6665" max="6665" width="14.140625" style="17" customWidth="1"/>
    <col min="6666" max="6666" width="14.7109375" style="17" bestFit="1" customWidth="1"/>
    <col min="6667" max="6667" width="21.42578125" style="17" bestFit="1" customWidth="1"/>
    <col min="6668" max="6668" width="14.7109375" style="17" bestFit="1" customWidth="1"/>
    <col min="6669" max="6669" width="21.42578125" style="17" bestFit="1" customWidth="1"/>
    <col min="6670" max="6670" width="14.7109375" style="17" bestFit="1" customWidth="1"/>
    <col min="6671" max="6671" width="21.42578125" style="17" bestFit="1" customWidth="1"/>
    <col min="6672" max="6672" width="14.7109375" style="17" bestFit="1" customWidth="1"/>
    <col min="6673" max="6673" width="21.42578125" style="17" bestFit="1" customWidth="1"/>
    <col min="6674" max="6674" width="14.7109375" style="17" bestFit="1" customWidth="1"/>
    <col min="6675" max="6675" width="21.42578125" style="17" bestFit="1" customWidth="1"/>
    <col min="6676" max="6676" width="16.5703125" style="17" bestFit="1" customWidth="1"/>
    <col min="6677" max="6677" width="14.140625" style="17" bestFit="1" customWidth="1"/>
    <col min="6678" max="6678" width="16.5703125" style="17" bestFit="1" customWidth="1"/>
    <col min="6679" max="6679" width="14.140625" style="17" bestFit="1" customWidth="1"/>
    <col min="6680" max="6680" width="14.42578125" style="17" bestFit="1" customWidth="1"/>
    <col min="6681" max="6681" width="14.5703125" style="17" customWidth="1"/>
    <col min="6682" max="6682" width="13.85546875" style="17" bestFit="1" customWidth="1"/>
    <col min="6683" max="6683" width="14.5703125" style="17" customWidth="1"/>
    <col min="6684" max="6920" width="9" style="17"/>
    <col min="6921" max="6921" width="14.140625" style="17" customWidth="1"/>
    <col min="6922" max="6922" width="14.7109375" style="17" bestFit="1" customWidth="1"/>
    <col min="6923" max="6923" width="21.42578125" style="17" bestFit="1" customWidth="1"/>
    <col min="6924" max="6924" width="14.7109375" style="17" bestFit="1" customWidth="1"/>
    <col min="6925" max="6925" width="21.42578125" style="17" bestFit="1" customWidth="1"/>
    <col min="6926" max="6926" width="14.7109375" style="17" bestFit="1" customWidth="1"/>
    <col min="6927" max="6927" width="21.42578125" style="17" bestFit="1" customWidth="1"/>
    <col min="6928" max="6928" width="14.7109375" style="17" bestFit="1" customWidth="1"/>
    <col min="6929" max="6929" width="21.42578125" style="17" bestFit="1" customWidth="1"/>
    <col min="6930" max="6930" width="14.7109375" style="17" bestFit="1" customWidth="1"/>
    <col min="6931" max="6931" width="21.42578125" style="17" bestFit="1" customWidth="1"/>
    <col min="6932" max="6932" width="16.5703125" style="17" bestFit="1" customWidth="1"/>
    <col min="6933" max="6933" width="14.140625" style="17" bestFit="1" customWidth="1"/>
    <col min="6934" max="6934" width="16.5703125" style="17" bestFit="1" customWidth="1"/>
    <col min="6935" max="6935" width="14.140625" style="17" bestFit="1" customWidth="1"/>
    <col min="6936" max="6936" width="14.42578125" style="17" bestFit="1" customWidth="1"/>
    <col min="6937" max="6937" width="14.5703125" style="17" customWidth="1"/>
    <col min="6938" max="6938" width="13.85546875" style="17" bestFit="1" customWidth="1"/>
    <col min="6939" max="6939" width="14.5703125" style="17" customWidth="1"/>
    <col min="6940" max="7176" width="9" style="17"/>
    <col min="7177" max="7177" width="14.140625" style="17" customWidth="1"/>
    <col min="7178" max="7178" width="14.7109375" style="17" bestFit="1" customWidth="1"/>
    <col min="7179" max="7179" width="21.42578125" style="17" bestFit="1" customWidth="1"/>
    <col min="7180" max="7180" width="14.7109375" style="17" bestFit="1" customWidth="1"/>
    <col min="7181" max="7181" width="21.42578125" style="17" bestFit="1" customWidth="1"/>
    <col min="7182" max="7182" width="14.7109375" style="17" bestFit="1" customWidth="1"/>
    <col min="7183" max="7183" width="21.42578125" style="17" bestFit="1" customWidth="1"/>
    <col min="7184" max="7184" width="14.7109375" style="17" bestFit="1" customWidth="1"/>
    <col min="7185" max="7185" width="21.42578125" style="17" bestFit="1" customWidth="1"/>
    <col min="7186" max="7186" width="14.7109375" style="17" bestFit="1" customWidth="1"/>
    <col min="7187" max="7187" width="21.42578125" style="17" bestFit="1" customWidth="1"/>
    <col min="7188" max="7188" width="16.5703125" style="17" bestFit="1" customWidth="1"/>
    <col min="7189" max="7189" width="14.140625" style="17" bestFit="1" customWidth="1"/>
    <col min="7190" max="7190" width="16.5703125" style="17" bestFit="1" customWidth="1"/>
    <col min="7191" max="7191" width="14.140625" style="17" bestFit="1" customWidth="1"/>
    <col min="7192" max="7192" width="14.42578125" style="17" bestFit="1" customWidth="1"/>
    <col min="7193" max="7193" width="14.5703125" style="17" customWidth="1"/>
    <col min="7194" max="7194" width="13.85546875" style="17" bestFit="1" customWidth="1"/>
    <col min="7195" max="7195" width="14.5703125" style="17" customWidth="1"/>
    <col min="7196" max="7432" width="9" style="17"/>
    <col min="7433" max="7433" width="14.140625" style="17" customWidth="1"/>
    <col min="7434" max="7434" width="14.7109375" style="17" bestFit="1" customWidth="1"/>
    <col min="7435" max="7435" width="21.42578125" style="17" bestFit="1" customWidth="1"/>
    <col min="7436" max="7436" width="14.7109375" style="17" bestFit="1" customWidth="1"/>
    <col min="7437" max="7437" width="21.42578125" style="17" bestFit="1" customWidth="1"/>
    <col min="7438" max="7438" width="14.7109375" style="17" bestFit="1" customWidth="1"/>
    <col min="7439" max="7439" width="21.42578125" style="17" bestFit="1" customWidth="1"/>
    <col min="7440" max="7440" width="14.7109375" style="17" bestFit="1" customWidth="1"/>
    <col min="7441" max="7441" width="21.42578125" style="17" bestFit="1" customWidth="1"/>
    <col min="7442" max="7442" width="14.7109375" style="17" bestFit="1" customWidth="1"/>
    <col min="7443" max="7443" width="21.42578125" style="17" bestFit="1" customWidth="1"/>
    <col min="7444" max="7444" width="16.5703125" style="17" bestFit="1" customWidth="1"/>
    <col min="7445" max="7445" width="14.140625" style="17" bestFit="1" customWidth="1"/>
    <col min="7446" max="7446" width="16.5703125" style="17" bestFit="1" customWidth="1"/>
    <col min="7447" max="7447" width="14.140625" style="17" bestFit="1" customWidth="1"/>
    <col min="7448" max="7448" width="14.42578125" style="17" bestFit="1" customWidth="1"/>
    <col min="7449" max="7449" width="14.5703125" style="17" customWidth="1"/>
    <col min="7450" max="7450" width="13.85546875" style="17" bestFit="1" customWidth="1"/>
    <col min="7451" max="7451" width="14.5703125" style="17" customWidth="1"/>
    <col min="7452" max="7688" width="9" style="17"/>
    <col min="7689" max="7689" width="14.140625" style="17" customWidth="1"/>
    <col min="7690" max="7690" width="14.7109375" style="17" bestFit="1" customWidth="1"/>
    <col min="7691" max="7691" width="21.42578125" style="17" bestFit="1" customWidth="1"/>
    <col min="7692" max="7692" width="14.7109375" style="17" bestFit="1" customWidth="1"/>
    <col min="7693" max="7693" width="21.42578125" style="17" bestFit="1" customWidth="1"/>
    <col min="7694" max="7694" width="14.7109375" style="17" bestFit="1" customWidth="1"/>
    <col min="7695" max="7695" width="21.42578125" style="17" bestFit="1" customWidth="1"/>
    <col min="7696" max="7696" width="14.7109375" style="17" bestFit="1" customWidth="1"/>
    <col min="7697" max="7697" width="21.42578125" style="17" bestFit="1" customWidth="1"/>
    <col min="7698" max="7698" width="14.7109375" style="17" bestFit="1" customWidth="1"/>
    <col min="7699" max="7699" width="21.42578125" style="17" bestFit="1" customWidth="1"/>
    <col min="7700" max="7700" width="16.5703125" style="17" bestFit="1" customWidth="1"/>
    <col min="7701" max="7701" width="14.140625" style="17" bestFit="1" customWidth="1"/>
    <col min="7702" max="7702" width="16.5703125" style="17" bestFit="1" customWidth="1"/>
    <col min="7703" max="7703" width="14.140625" style="17" bestFit="1" customWidth="1"/>
    <col min="7704" max="7704" width="14.42578125" style="17" bestFit="1" customWidth="1"/>
    <col min="7705" max="7705" width="14.5703125" style="17" customWidth="1"/>
    <col min="7706" max="7706" width="13.85546875" style="17" bestFit="1" customWidth="1"/>
    <col min="7707" max="7707" width="14.5703125" style="17" customWidth="1"/>
    <col min="7708" max="7944" width="9" style="17"/>
    <col min="7945" max="7945" width="14.140625" style="17" customWidth="1"/>
    <col min="7946" max="7946" width="14.7109375" style="17" bestFit="1" customWidth="1"/>
    <col min="7947" max="7947" width="21.42578125" style="17" bestFit="1" customWidth="1"/>
    <col min="7948" max="7948" width="14.7109375" style="17" bestFit="1" customWidth="1"/>
    <col min="7949" max="7949" width="21.42578125" style="17" bestFit="1" customWidth="1"/>
    <col min="7950" max="7950" width="14.7109375" style="17" bestFit="1" customWidth="1"/>
    <col min="7951" max="7951" width="21.42578125" style="17" bestFit="1" customWidth="1"/>
    <col min="7952" max="7952" width="14.7109375" style="17" bestFit="1" customWidth="1"/>
    <col min="7953" max="7953" width="21.42578125" style="17" bestFit="1" customWidth="1"/>
    <col min="7954" max="7954" width="14.7109375" style="17" bestFit="1" customWidth="1"/>
    <col min="7955" max="7955" width="21.42578125" style="17" bestFit="1" customWidth="1"/>
    <col min="7956" max="7956" width="16.5703125" style="17" bestFit="1" customWidth="1"/>
    <col min="7957" max="7957" width="14.140625" style="17" bestFit="1" customWidth="1"/>
    <col min="7958" max="7958" width="16.5703125" style="17" bestFit="1" customWidth="1"/>
    <col min="7959" max="7959" width="14.140625" style="17" bestFit="1" customWidth="1"/>
    <col min="7960" max="7960" width="14.42578125" style="17" bestFit="1" customWidth="1"/>
    <col min="7961" max="7961" width="14.5703125" style="17" customWidth="1"/>
    <col min="7962" max="7962" width="13.85546875" style="17" bestFit="1" customWidth="1"/>
    <col min="7963" max="7963" width="14.5703125" style="17" customWidth="1"/>
    <col min="7964" max="8200" width="9" style="17"/>
    <col min="8201" max="8201" width="14.140625" style="17" customWidth="1"/>
    <col min="8202" max="8202" width="14.7109375" style="17" bestFit="1" customWidth="1"/>
    <col min="8203" max="8203" width="21.42578125" style="17" bestFit="1" customWidth="1"/>
    <col min="8204" max="8204" width="14.7109375" style="17" bestFit="1" customWidth="1"/>
    <col min="8205" max="8205" width="21.42578125" style="17" bestFit="1" customWidth="1"/>
    <col min="8206" max="8206" width="14.7109375" style="17" bestFit="1" customWidth="1"/>
    <col min="8207" max="8207" width="21.42578125" style="17" bestFit="1" customWidth="1"/>
    <col min="8208" max="8208" width="14.7109375" style="17" bestFit="1" customWidth="1"/>
    <col min="8209" max="8209" width="21.42578125" style="17" bestFit="1" customWidth="1"/>
    <col min="8210" max="8210" width="14.7109375" style="17" bestFit="1" customWidth="1"/>
    <col min="8211" max="8211" width="21.42578125" style="17" bestFit="1" customWidth="1"/>
    <col min="8212" max="8212" width="16.5703125" style="17" bestFit="1" customWidth="1"/>
    <col min="8213" max="8213" width="14.140625" style="17" bestFit="1" customWidth="1"/>
    <col min="8214" max="8214" width="16.5703125" style="17" bestFit="1" customWidth="1"/>
    <col min="8215" max="8215" width="14.140625" style="17" bestFit="1" customWidth="1"/>
    <col min="8216" max="8216" width="14.42578125" style="17" bestFit="1" customWidth="1"/>
    <col min="8217" max="8217" width="14.5703125" style="17" customWidth="1"/>
    <col min="8218" max="8218" width="13.85546875" style="17" bestFit="1" customWidth="1"/>
    <col min="8219" max="8219" width="14.5703125" style="17" customWidth="1"/>
    <col min="8220" max="8456" width="9" style="17"/>
    <col min="8457" max="8457" width="14.140625" style="17" customWidth="1"/>
    <col min="8458" max="8458" width="14.7109375" style="17" bestFit="1" customWidth="1"/>
    <col min="8459" max="8459" width="21.42578125" style="17" bestFit="1" customWidth="1"/>
    <col min="8460" max="8460" width="14.7109375" style="17" bestFit="1" customWidth="1"/>
    <col min="8461" max="8461" width="21.42578125" style="17" bestFit="1" customWidth="1"/>
    <col min="8462" max="8462" width="14.7109375" style="17" bestFit="1" customWidth="1"/>
    <col min="8463" max="8463" width="21.42578125" style="17" bestFit="1" customWidth="1"/>
    <col min="8464" max="8464" width="14.7109375" style="17" bestFit="1" customWidth="1"/>
    <col min="8465" max="8465" width="21.42578125" style="17" bestFit="1" customWidth="1"/>
    <col min="8466" max="8466" width="14.7109375" style="17" bestFit="1" customWidth="1"/>
    <col min="8467" max="8467" width="21.42578125" style="17" bestFit="1" customWidth="1"/>
    <col min="8468" max="8468" width="16.5703125" style="17" bestFit="1" customWidth="1"/>
    <col min="8469" max="8469" width="14.140625" style="17" bestFit="1" customWidth="1"/>
    <col min="8470" max="8470" width="16.5703125" style="17" bestFit="1" customWidth="1"/>
    <col min="8471" max="8471" width="14.140625" style="17" bestFit="1" customWidth="1"/>
    <col min="8472" max="8472" width="14.42578125" style="17" bestFit="1" customWidth="1"/>
    <col min="8473" max="8473" width="14.5703125" style="17" customWidth="1"/>
    <col min="8474" max="8474" width="13.85546875" style="17" bestFit="1" customWidth="1"/>
    <col min="8475" max="8475" width="14.5703125" style="17" customWidth="1"/>
    <col min="8476" max="8712" width="9" style="17"/>
    <col min="8713" max="8713" width="14.140625" style="17" customWidth="1"/>
    <col min="8714" max="8714" width="14.7109375" style="17" bestFit="1" customWidth="1"/>
    <col min="8715" max="8715" width="21.42578125" style="17" bestFit="1" customWidth="1"/>
    <col min="8716" max="8716" width="14.7109375" style="17" bestFit="1" customWidth="1"/>
    <col min="8717" max="8717" width="21.42578125" style="17" bestFit="1" customWidth="1"/>
    <col min="8718" max="8718" width="14.7109375" style="17" bestFit="1" customWidth="1"/>
    <col min="8719" max="8719" width="21.42578125" style="17" bestFit="1" customWidth="1"/>
    <col min="8720" max="8720" width="14.7109375" style="17" bestFit="1" customWidth="1"/>
    <col min="8721" max="8721" width="21.42578125" style="17" bestFit="1" customWidth="1"/>
    <col min="8722" max="8722" width="14.7109375" style="17" bestFit="1" customWidth="1"/>
    <col min="8723" max="8723" width="21.42578125" style="17" bestFit="1" customWidth="1"/>
    <col min="8724" max="8724" width="16.5703125" style="17" bestFit="1" customWidth="1"/>
    <col min="8725" max="8725" width="14.140625" style="17" bestFit="1" customWidth="1"/>
    <col min="8726" max="8726" width="16.5703125" style="17" bestFit="1" customWidth="1"/>
    <col min="8727" max="8727" width="14.140625" style="17" bestFit="1" customWidth="1"/>
    <col min="8728" max="8728" width="14.42578125" style="17" bestFit="1" customWidth="1"/>
    <col min="8729" max="8729" width="14.5703125" style="17" customWidth="1"/>
    <col min="8730" max="8730" width="13.85546875" style="17" bestFit="1" customWidth="1"/>
    <col min="8731" max="8731" width="14.5703125" style="17" customWidth="1"/>
    <col min="8732" max="8968" width="9" style="17"/>
    <col min="8969" max="8969" width="14.140625" style="17" customWidth="1"/>
    <col min="8970" max="8970" width="14.7109375" style="17" bestFit="1" customWidth="1"/>
    <col min="8971" max="8971" width="21.42578125" style="17" bestFit="1" customWidth="1"/>
    <col min="8972" max="8972" width="14.7109375" style="17" bestFit="1" customWidth="1"/>
    <col min="8973" max="8973" width="21.42578125" style="17" bestFit="1" customWidth="1"/>
    <col min="8974" max="8974" width="14.7109375" style="17" bestFit="1" customWidth="1"/>
    <col min="8975" max="8975" width="21.42578125" style="17" bestFit="1" customWidth="1"/>
    <col min="8976" max="8976" width="14.7109375" style="17" bestFit="1" customWidth="1"/>
    <col min="8977" max="8977" width="21.42578125" style="17" bestFit="1" customWidth="1"/>
    <col min="8978" max="8978" width="14.7109375" style="17" bestFit="1" customWidth="1"/>
    <col min="8979" max="8979" width="21.42578125" style="17" bestFit="1" customWidth="1"/>
    <col min="8980" max="8980" width="16.5703125" style="17" bestFit="1" customWidth="1"/>
    <col min="8981" max="8981" width="14.140625" style="17" bestFit="1" customWidth="1"/>
    <col min="8982" max="8982" width="16.5703125" style="17" bestFit="1" customWidth="1"/>
    <col min="8983" max="8983" width="14.140625" style="17" bestFit="1" customWidth="1"/>
    <col min="8984" max="8984" width="14.42578125" style="17" bestFit="1" customWidth="1"/>
    <col min="8985" max="8985" width="14.5703125" style="17" customWidth="1"/>
    <col min="8986" max="8986" width="13.85546875" style="17" bestFit="1" customWidth="1"/>
    <col min="8987" max="8987" width="14.5703125" style="17" customWidth="1"/>
    <col min="8988" max="9224" width="9" style="17"/>
    <col min="9225" max="9225" width="14.140625" style="17" customWidth="1"/>
    <col min="9226" max="9226" width="14.7109375" style="17" bestFit="1" customWidth="1"/>
    <col min="9227" max="9227" width="21.42578125" style="17" bestFit="1" customWidth="1"/>
    <col min="9228" max="9228" width="14.7109375" style="17" bestFit="1" customWidth="1"/>
    <col min="9229" max="9229" width="21.42578125" style="17" bestFit="1" customWidth="1"/>
    <col min="9230" max="9230" width="14.7109375" style="17" bestFit="1" customWidth="1"/>
    <col min="9231" max="9231" width="21.42578125" style="17" bestFit="1" customWidth="1"/>
    <col min="9232" max="9232" width="14.7109375" style="17" bestFit="1" customWidth="1"/>
    <col min="9233" max="9233" width="21.42578125" style="17" bestFit="1" customWidth="1"/>
    <col min="9234" max="9234" width="14.7109375" style="17" bestFit="1" customWidth="1"/>
    <col min="9235" max="9235" width="21.42578125" style="17" bestFit="1" customWidth="1"/>
    <col min="9236" max="9236" width="16.5703125" style="17" bestFit="1" customWidth="1"/>
    <col min="9237" max="9237" width="14.140625" style="17" bestFit="1" customWidth="1"/>
    <col min="9238" max="9238" width="16.5703125" style="17" bestFit="1" customWidth="1"/>
    <col min="9239" max="9239" width="14.140625" style="17" bestFit="1" customWidth="1"/>
    <col min="9240" max="9240" width="14.42578125" style="17" bestFit="1" customWidth="1"/>
    <col min="9241" max="9241" width="14.5703125" style="17" customWidth="1"/>
    <col min="9242" max="9242" width="13.85546875" style="17" bestFit="1" customWidth="1"/>
    <col min="9243" max="9243" width="14.5703125" style="17" customWidth="1"/>
    <col min="9244" max="9480" width="9" style="17"/>
    <col min="9481" max="9481" width="14.140625" style="17" customWidth="1"/>
    <col min="9482" max="9482" width="14.7109375" style="17" bestFit="1" customWidth="1"/>
    <col min="9483" max="9483" width="21.42578125" style="17" bestFit="1" customWidth="1"/>
    <col min="9484" max="9484" width="14.7109375" style="17" bestFit="1" customWidth="1"/>
    <col min="9485" max="9485" width="21.42578125" style="17" bestFit="1" customWidth="1"/>
    <col min="9486" max="9486" width="14.7109375" style="17" bestFit="1" customWidth="1"/>
    <col min="9487" max="9487" width="21.42578125" style="17" bestFit="1" customWidth="1"/>
    <col min="9488" max="9488" width="14.7109375" style="17" bestFit="1" customWidth="1"/>
    <col min="9489" max="9489" width="21.42578125" style="17" bestFit="1" customWidth="1"/>
    <col min="9490" max="9490" width="14.7109375" style="17" bestFit="1" customWidth="1"/>
    <col min="9491" max="9491" width="21.42578125" style="17" bestFit="1" customWidth="1"/>
    <col min="9492" max="9492" width="16.5703125" style="17" bestFit="1" customWidth="1"/>
    <col min="9493" max="9493" width="14.140625" style="17" bestFit="1" customWidth="1"/>
    <col min="9494" max="9494" width="16.5703125" style="17" bestFit="1" customWidth="1"/>
    <col min="9495" max="9495" width="14.140625" style="17" bestFit="1" customWidth="1"/>
    <col min="9496" max="9496" width="14.42578125" style="17" bestFit="1" customWidth="1"/>
    <col min="9497" max="9497" width="14.5703125" style="17" customWidth="1"/>
    <col min="9498" max="9498" width="13.85546875" style="17" bestFit="1" customWidth="1"/>
    <col min="9499" max="9499" width="14.5703125" style="17" customWidth="1"/>
    <col min="9500" max="9736" width="9" style="17"/>
    <col min="9737" max="9737" width="14.140625" style="17" customWidth="1"/>
    <col min="9738" max="9738" width="14.7109375" style="17" bestFit="1" customWidth="1"/>
    <col min="9739" max="9739" width="21.42578125" style="17" bestFit="1" customWidth="1"/>
    <col min="9740" max="9740" width="14.7109375" style="17" bestFit="1" customWidth="1"/>
    <col min="9741" max="9741" width="21.42578125" style="17" bestFit="1" customWidth="1"/>
    <col min="9742" max="9742" width="14.7109375" style="17" bestFit="1" customWidth="1"/>
    <col min="9743" max="9743" width="21.42578125" style="17" bestFit="1" customWidth="1"/>
    <col min="9744" max="9744" width="14.7109375" style="17" bestFit="1" customWidth="1"/>
    <col min="9745" max="9745" width="21.42578125" style="17" bestFit="1" customWidth="1"/>
    <col min="9746" max="9746" width="14.7109375" style="17" bestFit="1" customWidth="1"/>
    <col min="9747" max="9747" width="21.42578125" style="17" bestFit="1" customWidth="1"/>
    <col min="9748" max="9748" width="16.5703125" style="17" bestFit="1" customWidth="1"/>
    <col min="9749" max="9749" width="14.140625" style="17" bestFit="1" customWidth="1"/>
    <col min="9750" max="9750" width="16.5703125" style="17" bestFit="1" customWidth="1"/>
    <col min="9751" max="9751" width="14.140625" style="17" bestFit="1" customWidth="1"/>
    <col min="9752" max="9752" width="14.42578125" style="17" bestFit="1" customWidth="1"/>
    <col min="9753" max="9753" width="14.5703125" style="17" customWidth="1"/>
    <col min="9754" max="9754" width="13.85546875" style="17" bestFit="1" customWidth="1"/>
    <col min="9755" max="9755" width="14.5703125" style="17" customWidth="1"/>
    <col min="9756" max="9992" width="9" style="17"/>
    <col min="9993" max="9993" width="14.140625" style="17" customWidth="1"/>
    <col min="9994" max="9994" width="14.7109375" style="17" bestFit="1" customWidth="1"/>
    <col min="9995" max="9995" width="21.42578125" style="17" bestFit="1" customWidth="1"/>
    <col min="9996" max="9996" width="14.7109375" style="17" bestFit="1" customWidth="1"/>
    <col min="9997" max="9997" width="21.42578125" style="17" bestFit="1" customWidth="1"/>
    <col min="9998" max="9998" width="14.7109375" style="17" bestFit="1" customWidth="1"/>
    <col min="9999" max="9999" width="21.42578125" style="17" bestFit="1" customWidth="1"/>
    <col min="10000" max="10000" width="14.7109375" style="17" bestFit="1" customWidth="1"/>
    <col min="10001" max="10001" width="21.42578125" style="17" bestFit="1" customWidth="1"/>
    <col min="10002" max="10002" width="14.7109375" style="17" bestFit="1" customWidth="1"/>
    <col min="10003" max="10003" width="21.42578125" style="17" bestFit="1" customWidth="1"/>
    <col min="10004" max="10004" width="16.5703125" style="17" bestFit="1" customWidth="1"/>
    <col min="10005" max="10005" width="14.140625" style="17" bestFit="1" customWidth="1"/>
    <col min="10006" max="10006" width="16.5703125" style="17" bestFit="1" customWidth="1"/>
    <col min="10007" max="10007" width="14.140625" style="17" bestFit="1" customWidth="1"/>
    <col min="10008" max="10008" width="14.42578125" style="17" bestFit="1" customWidth="1"/>
    <col min="10009" max="10009" width="14.5703125" style="17" customWidth="1"/>
    <col min="10010" max="10010" width="13.85546875" style="17" bestFit="1" customWidth="1"/>
    <col min="10011" max="10011" width="14.5703125" style="17" customWidth="1"/>
    <col min="10012" max="10248" width="9" style="17"/>
    <col min="10249" max="10249" width="14.140625" style="17" customWidth="1"/>
    <col min="10250" max="10250" width="14.7109375" style="17" bestFit="1" customWidth="1"/>
    <col min="10251" max="10251" width="21.42578125" style="17" bestFit="1" customWidth="1"/>
    <col min="10252" max="10252" width="14.7109375" style="17" bestFit="1" customWidth="1"/>
    <col min="10253" max="10253" width="21.42578125" style="17" bestFit="1" customWidth="1"/>
    <col min="10254" max="10254" width="14.7109375" style="17" bestFit="1" customWidth="1"/>
    <col min="10255" max="10255" width="21.42578125" style="17" bestFit="1" customWidth="1"/>
    <col min="10256" max="10256" width="14.7109375" style="17" bestFit="1" customWidth="1"/>
    <col min="10257" max="10257" width="21.42578125" style="17" bestFit="1" customWidth="1"/>
    <col min="10258" max="10258" width="14.7109375" style="17" bestFit="1" customWidth="1"/>
    <col min="10259" max="10259" width="21.42578125" style="17" bestFit="1" customWidth="1"/>
    <col min="10260" max="10260" width="16.5703125" style="17" bestFit="1" customWidth="1"/>
    <col min="10261" max="10261" width="14.140625" style="17" bestFit="1" customWidth="1"/>
    <col min="10262" max="10262" width="16.5703125" style="17" bestFit="1" customWidth="1"/>
    <col min="10263" max="10263" width="14.140625" style="17" bestFit="1" customWidth="1"/>
    <col min="10264" max="10264" width="14.42578125" style="17" bestFit="1" customWidth="1"/>
    <col min="10265" max="10265" width="14.5703125" style="17" customWidth="1"/>
    <col min="10266" max="10266" width="13.85546875" style="17" bestFit="1" customWidth="1"/>
    <col min="10267" max="10267" width="14.5703125" style="17" customWidth="1"/>
    <col min="10268" max="10504" width="9" style="17"/>
    <col min="10505" max="10505" width="14.140625" style="17" customWidth="1"/>
    <col min="10506" max="10506" width="14.7109375" style="17" bestFit="1" customWidth="1"/>
    <col min="10507" max="10507" width="21.42578125" style="17" bestFit="1" customWidth="1"/>
    <col min="10508" max="10508" width="14.7109375" style="17" bestFit="1" customWidth="1"/>
    <col min="10509" max="10509" width="21.42578125" style="17" bestFit="1" customWidth="1"/>
    <col min="10510" max="10510" width="14.7109375" style="17" bestFit="1" customWidth="1"/>
    <col min="10511" max="10511" width="21.42578125" style="17" bestFit="1" customWidth="1"/>
    <col min="10512" max="10512" width="14.7109375" style="17" bestFit="1" customWidth="1"/>
    <col min="10513" max="10513" width="21.42578125" style="17" bestFit="1" customWidth="1"/>
    <col min="10514" max="10514" width="14.7109375" style="17" bestFit="1" customWidth="1"/>
    <col min="10515" max="10515" width="21.42578125" style="17" bestFit="1" customWidth="1"/>
    <col min="10516" max="10516" width="16.5703125" style="17" bestFit="1" customWidth="1"/>
    <col min="10517" max="10517" width="14.140625" style="17" bestFit="1" customWidth="1"/>
    <col min="10518" max="10518" width="16.5703125" style="17" bestFit="1" customWidth="1"/>
    <col min="10519" max="10519" width="14.140625" style="17" bestFit="1" customWidth="1"/>
    <col min="10520" max="10520" width="14.42578125" style="17" bestFit="1" customWidth="1"/>
    <col min="10521" max="10521" width="14.5703125" style="17" customWidth="1"/>
    <col min="10522" max="10522" width="13.85546875" style="17" bestFit="1" customWidth="1"/>
    <col min="10523" max="10523" width="14.5703125" style="17" customWidth="1"/>
    <col min="10524" max="10760" width="9" style="17"/>
    <col min="10761" max="10761" width="14.140625" style="17" customWidth="1"/>
    <col min="10762" max="10762" width="14.7109375" style="17" bestFit="1" customWidth="1"/>
    <col min="10763" max="10763" width="21.42578125" style="17" bestFit="1" customWidth="1"/>
    <col min="10764" max="10764" width="14.7109375" style="17" bestFit="1" customWidth="1"/>
    <col min="10765" max="10765" width="21.42578125" style="17" bestFit="1" customWidth="1"/>
    <col min="10766" max="10766" width="14.7109375" style="17" bestFit="1" customWidth="1"/>
    <col min="10767" max="10767" width="21.42578125" style="17" bestFit="1" customWidth="1"/>
    <col min="10768" max="10768" width="14.7109375" style="17" bestFit="1" customWidth="1"/>
    <col min="10769" max="10769" width="21.42578125" style="17" bestFit="1" customWidth="1"/>
    <col min="10770" max="10770" width="14.7109375" style="17" bestFit="1" customWidth="1"/>
    <col min="10771" max="10771" width="21.42578125" style="17" bestFit="1" customWidth="1"/>
    <col min="10772" max="10772" width="16.5703125" style="17" bestFit="1" customWidth="1"/>
    <col min="10773" max="10773" width="14.140625" style="17" bestFit="1" customWidth="1"/>
    <col min="10774" max="10774" width="16.5703125" style="17" bestFit="1" customWidth="1"/>
    <col min="10775" max="10775" width="14.140625" style="17" bestFit="1" customWidth="1"/>
    <col min="10776" max="10776" width="14.42578125" style="17" bestFit="1" customWidth="1"/>
    <col min="10777" max="10777" width="14.5703125" style="17" customWidth="1"/>
    <col min="10778" max="10778" width="13.85546875" style="17" bestFit="1" customWidth="1"/>
    <col min="10779" max="10779" width="14.5703125" style="17" customWidth="1"/>
    <col min="10780" max="11016" width="9" style="17"/>
    <col min="11017" max="11017" width="14.140625" style="17" customWidth="1"/>
    <col min="11018" max="11018" width="14.7109375" style="17" bestFit="1" customWidth="1"/>
    <col min="11019" max="11019" width="21.42578125" style="17" bestFit="1" customWidth="1"/>
    <col min="11020" max="11020" width="14.7109375" style="17" bestFit="1" customWidth="1"/>
    <col min="11021" max="11021" width="21.42578125" style="17" bestFit="1" customWidth="1"/>
    <col min="11022" max="11022" width="14.7109375" style="17" bestFit="1" customWidth="1"/>
    <col min="11023" max="11023" width="21.42578125" style="17" bestFit="1" customWidth="1"/>
    <col min="11024" max="11024" width="14.7109375" style="17" bestFit="1" customWidth="1"/>
    <col min="11025" max="11025" width="21.42578125" style="17" bestFit="1" customWidth="1"/>
    <col min="11026" max="11026" width="14.7109375" style="17" bestFit="1" customWidth="1"/>
    <col min="11027" max="11027" width="21.42578125" style="17" bestFit="1" customWidth="1"/>
    <col min="11028" max="11028" width="16.5703125" style="17" bestFit="1" customWidth="1"/>
    <col min="11029" max="11029" width="14.140625" style="17" bestFit="1" customWidth="1"/>
    <col min="11030" max="11030" width="16.5703125" style="17" bestFit="1" customWidth="1"/>
    <col min="11031" max="11031" width="14.140625" style="17" bestFit="1" customWidth="1"/>
    <col min="11032" max="11032" width="14.42578125" style="17" bestFit="1" customWidth="1"/>
    <col min="11033" max="11033" width="14.5703125" style="17" customWidth="1"/>
    <col min="11034" max="11034" width="13.85546875" style="17" bestFit="1" customWidth="1"/>
    <col min="11035" max="11035" width="14.5703125" style="17" customWidth="1"/>
    <col min="11036" max="11272" width="9" style="17"/>
    <col min="11273" max="11273" width="14.140625" style="17" customWidth="1"/>
    <col min="11274" max="11274" width="14.7109375" style="17" bestFit="1" customWidth="1"/>
    <col min="11275" max="11275" width="21.42578125" style="17" bestFit="1" customWidth="1"/>
    <col min="11276" max="11276" width="14.7109375" style="17" bestFit="1" customWidth="1"/>
    <col min="11277" max="11277" width="21.42578125" style="17" bestFit="1" customWidth="1"/>
    <col min="11278" max="11278" width="14.7109375" style="17" bestFit="1" customWidth="1"/>
    <col min="11279" max="11279" width="21.42578125" style="17" bestFit="1" customWidth="1"/>
    <col min="11280" max="11280" width="14.7109375" style="17" bestFit="1" customWidth="1"/>
    <col min="11281" max="11281" width="21.42578125" style="17" bestFit="1" customWidth="1"/>
    <col min="11282" max="11282" width="14.7109375" style="17" bestFit="1" customWidth="1"/>
    <col min="11283" max="11283" width="21.42578125" style="17" bestFit="1" customWidth="1"/>
    <col min="11284" max="11284" width="16.5703125" style="17" bestFit="1" customWidth="1"/>
    <col min="11285" max="11285" width="14.140625" style="17" bestFit="1" customWidth="1"/>
    <col min="11286" max="11286" width="16.5703125" style="17" bestFit="1" customWidth="1"/>
    <col min="11287" max="11287" width="14.140625" style="17" bestFit="1" customWidth="1"/>
    <col min="11288" max="11288" width="14.42578125" style="17" bestFit="1" customWidth="1"/>
    <col min="11289" max="11289" width="14.5703125" style="17" customWidth="1"/>
    <col min="11290" max="11290" width="13.85546875" style="17" bestFit="1" customWidth="1"/>
    <col min="11291" max="11291" width="14.5703125" style="17" customWidth="1"/>
    <col min="11292" max="11528" width="9" style="17"/>
    <col min="11529" max="11529" width="14.140625" style="17" customWidth="1"/>
    <col min="11530" max="11530" width="14.7109375" style="17" bestFit="1" customWidth="1"/>
    <col min="11531" max="11531" width="21.42578125" style="17" bestFit="1" customWidth="1"/>
    <col min="11532" max="11532" width="14.7109375" style="17" bestFit="1" customWidth="1"/>
    <col min="11533" max="11533" width="21.42578125" style="17" bestFit="1" customWidth="1"/>
    <col min="11534" max="11534" width="14.7109375" style="17" bestFit="1" customWidth="1"/>
    <col min="11535" max="11535" width="21.42578125" style="17" bestFit="1" customWidth="1"/>
    <col min="11536" max="11536" width="14.7109375" style="17" bestFit="1" customWidth="1"/>
    <col min="11537" max="11537" width="21.42578125" style="17" bestFit="1" customWidth="1"/>
    <col min="11538" max="11538" width="14.7109375" style="17" bestFit="1" customWidth="1"/>
    <col min="11539" max="11539" width="21.42578125" style="17" bestFit="1" customWidth="1"/>
    <col min="11540" max="11540" width="16.5703125" style="17" bestFit="1" customWidth="1"/>
    <col min="11541" max="11541" width="14.140625" style="17" bestFit="1" customWidth="1"/>
    <col min="11542" max="11542" width="16.5703125" style="17" bestFit="1" customWidth="1"/>
    <col min="11543" max="11543" width="14.140625" style="17" bestFit="1" customWidth="1"/>
    <col min="11544" max="11544" width="14.42578125" style="17" bestFit="1" customWidth="1"/>
    <col min="11545" max="11545" width="14.5703125" style="17" customWidth="1"/>
    <col min="11546" max="11546" width="13.85546875" style="17" bestFit="1" customWidth="1"/>
    <col min="11547" max="11547" width="14.5703125" style="17" customWidth="1"/>
    <col min="11548" max="11784" width="9" style="17"/>
    <col min="11785" max="11785" width="14.140625" style="17" customWidth="1"/>
    <col min="11786" max="11786" width="14.7109375" style="17" bestFit="1" customWidth="1"/>
    <col min="11787" max="11787" width="21.42578125" style="17" bestFit="1" customWidth="1"/>
    <col min="11788" max="11788" width="14.7109375" style="17" bestFit="1" customWidth="1"/>
    <col min="11789" max="11789" width="21.42578125" style="17" bestFit="1" customWidth="1"/>
    <col min="11790" max="11790" width="14.7109375" style="17" bestFit="1" customWidth="1"/>
    <col min="11791" max="11791" width="21.42578125" style="17" bestFit="1" customWidth="1"/>
    <col min="11792" max="11792" width="14.7109375" style="17" bestFit="1" customWidth="1"/>
    <col min="11793" max="11793" width="21.42578125" style="17" bestFit="1" customWidth="1"/>
    <col min="11794" max="11794" width="14.7109375" style="17" bestFit="1" customWidth="1"/>
    <col min="11795" max="11795" width="21.42578125" style="17" bestFit="1" customWidth="1"/>
    <col min="11796" max="11796" width="16.5703125" style="17" bestFit="1" customWidth="1"/>
    <col min="11797" max="11797" width="14.140625" style="17" bestFit="1" customWidth="1"/>
    <col min="11798" max="11798" width="16.5703125" style="17" bestFit="1" customWidth="1"/>
    <col min="11799" max="11799" width="14.140625" style="17" bestFit="1" customWidth="1"/>
    <col min="11800" max="11800" width="14.42578125" style="17" bestFit="1" customWidth="1"/>
    <col min="11801" max="11801" width="14.5703125" style="17" customWidth="1"/>
    <col min="11802" max="11802" width="13.85546875" style="17" bestFit="1" customWidth="1"/>
    <col min="11803" max="11803" width="14.5703125" style="17" customWidth="1"/>
    <col min="11804" max="12040" width="9" style="17"/>
    <col min="12041" max="12041" width="14.140625" style="17" customWidth="1"/>
    <col min="12042" max="12042" width="14.7109375" style="17" bestFit="1" customWidth="1"/>
    <col min="12043" max="12043" width="21.42578125" style="17" bestFit="1" customWidth="1"/>
    <col min="12044" max="12044" width="14.7109375" style="17" bestFit="1" customWidth="1"/>
    <col min="12045" max="12045" width="21.42578125" style="17" bestFit="1" customWidth="1"/>
    <col min="12046" max="12046" width="14.7109375" style="17" bestFit="1" customWidth="1"/>
    <col min="12047" max="12047" width="21.42578125" style="17" bestFit="1" customWidth="1"/>
    <col min="12048" max="12048" width="14.7109375" style="17" bestFit="1" customWidth="1"/>
    <col min="12049" max="12049" width="21.42578125" style="17" bestFit="1" customWidth="1"/>
    <col min="12050" max="12050" width="14.7109375" style="17" bestFit="1" customWidth="1"/>
    <col min="12051" max="12051" width="21.42578125" style="17" bestFit="1" customWidth="1"/>
    <col min="12052" max="12052" width="16.5703125" style="17" bestFit="1" customWidth="1"/>
    <col min="12053" max="12053" width="14.140625" style="17" bestFit="1" customWidth="1"/>
    <col min="12054" max="12054" width="16.5703125" style="17" bestFit="1" customWidth="1"/>
    <col min="12055" max="12055" width="14.140625" style="17" bestFit="1" customWidth="1"/>
    <col min="12056" max="12056" width="14.42578125" style="17" bestFit="1" customWidth="1"/>
    <col min="12057" max="12057" width="14.5703125" style="17" customWidth="1"/>
    <col min="12058" max="12058" width="13.85546875" style="17" bestFit="1" customWidth="1"/>
    <col min="12059" max="12059" width="14.5703125" style="17" customWidth="1"/>
    <col min="12060" max="12296" width="9" style="17"/>
    <col min="12297" max="12297" width="14.140625" style="17" customWidth="1"/>
    <col min="12298" max="12298" width="14.7109375" style="17" bestFit="1" customWidth="1"/>
    <col min="12299" max="12299" width="21.42578125" style="17" bestFit="1" customWidth="1"/>
    <col min="12300" max="12300" width="14.7109375" style="17" bestFit="1" customWidth="1"/>
    <col min="12301" max="12301" width="21.42578125" style="17" bestFit="1" customWidth="1"/>
    <col min="12302" max="12302" width="14.7109375" style="17" bestFit="1" customWidth="1"/>
    <col min="12303" max="12303" width="21.42578125" style="17" bestFit="1" customWidth="1"/>
    <col min="12304" max="12304" width="14.7109375" style="17" bestFit="1" customWidth="1"/>
    <col min="12305" max="12305" width="21.42578125" style="17" bestFit="1" customWidth="1"/>
    <col min="12306" max="12306" width="14.7109375" style="17" bestFit="1" customWidth="1"/>
    <col min="12307" max="12307" width="21.42578125" style="17" bestFit="1" customWidth="1"/>
    <col min="12308" max="12308" width="16.5703125" style="17" bestFit="1" customWidth="1"/>
    <col min="12309" max="12309" width="14.140625" style="17" bestFit="1" customWidth="1"/>
    <col min="12310" max="12310" width="16.5703125" style="17" bestFit="1" customWidth="1"/>
    <col min="12311" max="12311" width="14.140625" style="17" bestFit="1" customWidth="1"/>
    <col min="12312" max="12312" width="14.42578125" style="17" bestFit="1" customWidth="1"/>
    <col min="12313" max="12313" width="14.5703125" style="17" customWidth="1"/>
    <col min="12314" max="12314" width="13.85546875" style="17" bestFit="1" customWidth="1"/>
    <col min="12315" max="12315" width="14.5703125" style="17" customWidth="1"/>
    <col min="12316" max="12552" width="9" style="17"/>
    <col min="12553" max="12553" width="14.140625" style="17" customWidth="1"/>
    <col min="12554" max="12554" width="14.7109375" style="17" bestFit="1" customWidth="1"/>
    <col min="12555" max="12555" width="21.42578125" style="17" bestFit="1" customWidth="1"/>
    <col min="12556" max="12556" width="14.7109375" style="17" bestFit="1" customWidth="1"/>
    <col min="12557" max="12557" width="21.42578125" style="17" bestFit="1" customWidth="1"/>
    <col min="12558" max="12558" width="14.7109375" style="17" bestFit="1" customWidth="1"/>
    <col min="12559" max="12559" width="21.42578125" style="17" bestFit="1" customWidth="1"/>
    <col min="12560" max="12560" width="14.7109375" style="17" bestFit="1" customWidth="1"/>
    <col min="12561" max="12561" width="21.42578125" style="17" bestFit="1" customWidth="1"/>
    <col min="12562" max="12562" width="14.7109375" style="17" bestFit="1" customWidth="1"/>
    <col min="12563" max="12563" width="21.42578125" style="17" bestFit="1" customWidth="1"/>
    <col min="12564" max="12564" width="16.5703125" style="17" bestFit="1" customWidth="1"/>
    <col min="12565" max="12565" width="14.140625" style="17" bestFit="1" customWidth="1"/>
    <col min="12566" max="12566" width="16.5703125" style="17" bestFit="1" customWidth="1"/>
    <col min="12567" max="12567" width="14.140625" style="17" bestFit="1" customWidth="1"/>
    <col min="12568" max="12568" width="14.42578125" style="17" bestFit="1" customWidth="1"/>
    <col min="12569" max="12569" width="14.5703125" style="17" customWidth="1"/>
    <col min="12570" max="12570" width="13.85546875" style="17" bestFit="1" customWidth="1"/>
    <col min="12571" max="12571" width="14.5703125" style="17" customWidth="1"/>
    <col min="12572" max="12808" width="9" style="17"/>
    <col min="12809" max="12809" width="14.140625" style="17" customWidth="1"/>
    <col min="12810" max="12810" width="14.7109375" style="17" bestFit="1" customWidth="1"/>
    <col min="12811" max="12811" width="21.42578125" style="17" bestFit="1" customWidth="1"/>
    <col min="12812" max="12812" width="14.7109375" style="17" bestFit="1" customWidth="1"/>
    <col min="12813" max="12813" width="21.42578125" style="17" bestFit="1" customWidth="1"/>
    <col min="12814" max="12814" width="14.7109375" style="17" bestFit="1" customWidth="1"/>
    <col min="12815" max="12815" width="21.42578125" style="17" bestFit="1" customWidth="1"/>
    <col min="12816" max="12816" width="14.7109375" style="17" bestFit="1" customWidth="1"/>
    <col min="12817" max="12817" width="21.42578125" style="17" bestFit="1" customWidth="1"/>
    <col min="12818" max="12818" width="14.7109375" style="17" bestFit="1" customWidth="1"/>
    <col min="12819" max="12819" width="21.42578125" style="17" bestFit="1" customWidth="1"/>
    <col min="12820" max="12820" width="16.5703125" style="17" bestFit="1" customWidth="1"/>
    <col min="12821" max="12821" width="14.140625" style="17" bestFit="1" customWidth="1"/>
    <col min="12822" max="12822" width="16.5703125" style="17" bestFit="1" customWidth="1"/>
    <col min="12823" max="12823" width="14.140625" style="17" bestFit="1" customWidth="1"/>
    <col min="12824" max="12824" width="14.42578125" style="17" bestFit="1" customWidth="1"/>
    <col min="12825" max="12825" width="14.5703125" style="17" customWidth="1"/>
    <col min="12826" max="12826" width="13.85546875" style="17" bestFit="1" customWidth="1"/>
    <col min="12827" max="12827" width="14.5703125" style="17" customWidth="1"/>
    <col min="12828" max="13064" width="9" style="17"/>
    <col min="13065" max="13065" width="14.140625" style="17" customWidth="1"/>
    <col min="13066" max="13066" width="14.7109375" style="17" bestFit="1" customWidth="1"/>
    <col min="13067" max="13067" width="21.42578125" style="17" bestFit="1" customWidth="1"/>
    <col min="13068" max="13068" width="14.7109375" style="17" bestFit="1" customWidth="1"/>
    <col min="13069" max="13069" width="21.42578125" style="17" bestFit="1" customWidth="1"/>
    <col min="13070" max="13070" width="14.7109375" style="17" bestFit="1" customWidth="1"/>
    <col min="13071" max="13071" width="21.42578125" style="17" bestFit="1" customWidth="1"/>
    <col min="13072" max="13072" width="14.7109375" style="17" bestFit="1" customWidth="1"/>
    <col min="13073" max="13073" width="21.42578125" style="17" bestFit="1" customWidth="1"/>
    <col min="13074" max="13074" width="14.7109375" style="17" bestFit="1" customWidth="1"/>
    <col min="13075" max="13075" width="21.42578125" style="17" bestFit="1" customWidth="1"/>
    <col min="13076" max="13076" width="16.5703125" style="17" bestFit="1" customWidth="1"/>
    <col min="13077" max="13077" width="14.140625" style="17" bestFit="1" customWidth="1"/>
    <col min="13078" max="13078" width="16.5703125" style="17" bestFit="1" customWidth="1"/>
    <col min="13079" max="13079" width="14.140625" style="17" bestFit="1" customWidth="1"/>
    <col min="13080" max="13080" width="14.42578125" style="17" bestFit="1" customWidth="1"/>
    <col min="13081" max="13081" width="14.5703125" style="17" customWidth="1"/>
    <col min="13082" max="13082" width="13.85546875" style="17" bestFit="1" customWidth="1"/>
    <col min="13083" max="13083" width="14.5703125" style="17" customWidth="1"/>
    <col min="13084" max="13320" width="9" style="17"/>
    <col min="13321" max="13321" width="14.140625" style="17" customWidth="1"/>
    <col min="13322" max="13322" width="14.7109375" style="17" bestFit="1" customWidth="1"/>
    <col min="13323" max="13323" width="21.42578125" style="17" bestFit="1" customWidth="1"/>
    <col min="13324" max="13324" width="14.7109375" style="17" bestFit="1" customWidth="1"/>
    <col min="13325" max="13325" width="21.42578125" style="17" bestFit="1" customWidth="1"/>
    <col min="13326" max="13326" width="14.7109375" style="17" bestFit="1" customWidth="1"/>
    <col min="13327" max="13327" width="21.42578125" style="17" bestFit="1" customWidth="1"/>
    <col min="13328" max="13328" width="14.7109375" style="17" bestFit="1" customWidth="1"/>
    <col min="13329" max="13329" width="21.42578125" style="17" bestFit="1" customWidth="1"/>
    <col min="13330" max="13330" width="14.7109375" style="17" bestFit="1" customWidth="1"/>
    <col min="13331" max="13331" width="21.42578125" style="17" bestFit="1" customWidth="1"/>
    <col min="13332" max="13332" width="16.5703125" style="17" bestFit="1" customWidth="1"/>
    <col min="13333" max="13333" width="14.140625" style="17" bestFit="1" customWidth="1"/>
    <col min="13334" max="13334" width="16.5703125" style="17" bestFit="1" customWidth="1"/>
    <col min="13335" max="13335" width="14.140625" style="17" bestFit="1" customWidth="1"/>
    <col min="13336" max="13336" width="14.42578125" style="17" bestFit="1" customWidth="1"/>
    <col min="13337" max="13337" width="14.5703125" style="17" customWidth="1"/>
    <col min="13338" max="13338" width="13.85546875" style="17" bestFit="1" customWidth="1"/>
    <col min="13339" max="13339" width="14.5703125" style="17" customWidth="1"/>
    <col min="13340" max="13576" width="9" style="17"/>
    <col min="13577" max="13577" width="14.140625" style="17" customWidth="1"/>
    <col min="13578" max="13578" width="14.7109375" style="17" bestFit="1" customWidth="1"/>
    <col min="13579" max="13579" width="21.42578125" style="17" bestFit="1" customWidth="1"/>
    <col min="13580" max="13580" width="14.7109375" style="17" bestFit="1" customWidth="1"/>
    <col min="13581" max="13581" width="21.42578125" style="17" bestFit="1" customWidth="1"/>
    <col min="13582" max="13582" width="14.7109375" style="17" bestFit="1" customWidth="1"/>
    <col min="13583" max="13583" width="21.42578125" style="17" bestFit="1" customWidth="1"/>
    <col min="13584" max="13584" width="14.7109375" style="17" bestFit="1" customWidth="1"/>
    <col min="13585" max="13585" width="21.42578125" style="17" bestFit="1" customWidth="1"/>
    <col min="13586" max="13586" width="14.7109375" style="17" bestFit="1" customWidth="1"/>
    <col min="13587" max="13587" width="21.42578125" style="17" bestFit="1" customWidth="1"/>
    <col min="13588" max="13588" width="16.5703125" style="17" bestFit="1" customWidth="1"/>
    <col min="13589" max="13589" width="14.140625" style="17" bestFit="1" customWidth="1"/>
    <col min="13590" max="13590" width="16.5703125" style="17" bestFit="1" customWidth="1"/>
    <col min="13591" max="13591" width="14.140625" style="17" bestFit="1" customWidth="1"/>
    <col min="13592" max="13592" width="14.42578125" style="17" bestFit="1" customWidth="1"/>
    <col min="13593" max="13593" width="14.5703125" style="17" customWidth="1"/>
    <col min="13594" max="13594" width="13.85546875" style="17" bestFit="1" customWidth="1"/>
    <col min="13595" max="13595" width="14.5703125" style="17" customWidth="1"/>
    <col min="13596" max="13832" width="9" style="17"/>
    <col min="13833" max="13833" width="14.140625" style="17" customWidth="1"/>
    <col min="13834" max="13834" width="14.7109375" style="17" bestFit="1" customWidth="1"/>
    <col min="13835" max="13835" width="21.42578125" style="17" bestFit="1" customWidth="1"/>
    <col min="13836" max="13836" width="14.7109375" style="17" bestFit="1" customWidth="1"/>
    <col min="13837" max="13837" width="21.42578125" style="17" bestFit="1" customWidth="1"/>
    <col min="13838" max="13838" width="14.7109375" style="17" bestFit="1" customWidth="1"/>
    <col min="13839" max="13839" width="21.42578125" style="17" bestFit="1" customWidth="1"/>
    <col min="13840" max="13840" width="14.7109375" style="17" bestFit="1" customWidth="1"/>
    <col min="13841" max="13841" width="21.42578125" style="17" bestFit="1" customWidth="1"/>
    <col min="13842" max="13842" width="14.7109375" style="17" bestFit="1" customWidth="1"/>
    <col min="13843" max="13843" width="21.42578125" style="17" bestFit="1" customWidth="1"/>
    <col min="13844" max="13844" width="16.5703125" style="17" bestFit="1" customWidth="1"/>
    <col min="13845" max="13845" width="14.140625" style="17" bestFit="1" customWidth="1"/>
    <col min="13846" max="13846" width="16.5703125" style="17" bestFit="1" customWidth="1"/>
    <col min="13847" max="13847" width="14.140625" style="17" bestFit="1" customWidth="1"/>
    <col min="13848" max="13848" width="14.42578125" style="17" bestFit="1" customWidth="1"/>
    <col min="13849" max="13849" width="14.5703125" style="17" customWidth="1"/>
    <col min="13850" max="13850" width="13.85546875" style="17" bestFit="1" customWidth="1"/>
    <col min="13851" max="13851" width="14.5703125" style="17" customWidth="1"/>
    <col min="13852" max="14088" width="9" style="17"/>
    <col min="14089" max="14089" width="14.140625" style="17" customWidth="1"/>
    <col min="14090" max="14090" width="14.7109375" style="17" bestFit="1" customWidth="1"/>
    <col min="14091" max="14091" width="21.42578125" style="17" bestFit="1" customWidth="1"/>
    <col min="14092" max="14092" width="14.7109375" style="17" bestFit="1" customWidth="1"/>
    <col min="14093" max="14093" width="21.42578125" style="17" bestFit="1" customWidth="1"/>
    <col min="14094" max="14094" width="14.7109375" style="17" bestFit="1" customWidth="1"/>
    <col min="14095" max="14095" width="21.42578125" style="17" bestFit="1" customWidth="1"/>
    <col min="14096" max="14096" width="14.7109375" style="17" bestFit="1" customWidth="1"/>
    <col min="14097" max="14097" width="21.42578125" style="17" bestFit="1" customWidth="1"/>
    <col min="14098" max="14098" width="14.7109375" style="17" bestFit="1" customWidth="1"/>
    <col min="14099" max="14099" width="21.42578125" style="17" bestFit="1" customWidth="1"/>
    <col min="14100" max="14100" width="16.5703125" style="17" bestFit="1" customWidth="1"/>
    <col min="14101" max="14101" width="14.140625" style="17" bestFit="1" customWidth="1"/>
    <col min="14102" max="14102" width="16.5703125" style="17" bestFit="1" customWidth="1"/>
    <col min="14103" max="14103" width="14.140625" style="17" bestFit="1" customWidth="1"/>
    <col min="14104" max="14104" width="14.42578125" style="17" bestFit="1" customWidth="1"/>
    <col min="14105" max="14105" width="14.5703125" style="17" customWidth="1"/>
    <col min="14106" max="14106" width="13.85546875" style="17" bestFit="1" customWidth="1"/>
    <col min="14107" max="14107" width="14.5703125" style="17" customWidth="1"/>
    <col min="14108" max="14344" width="9" style="17"/>
    <col min="14345" max="14345" width="14.140625" style="17" customWidth="1"/>
    <col min="14346" max="14346" width="14.7109375" style="17" bestFit="1" customWidth="1"/>
    <col min="14347" max="14347" width="21.42578125" style="17" bestFit="1" customWidth="1"/>
    <col min="14348" max="14348" width="14.7109375" style="17" bestFit="1" customWidth="1"/>
    <col min="14349" max="14349" width="21.42578125" style="17" bestFit="1" customWidth="1"/>
    <col min="14350" max="14350" width="14.7109375" style="17" bestFit="1" customWidth="1"/>
    <col min="14351" max="14351" width="21.42578125" style="17" bestFit="1" customWidth="1"/>
    <col min="14352" max="14352" width="14.7109375" style="17" bestFit="1" customWidth="1"/>
    <col min="14353" max="14353" width="21.42578125" style="17" bestFit="1" customWidth="1"/>
    <col min="14354" max="14354" width="14.7109375" style="17" bestFit="1" customWidth="1"/>
    <col min="14355" max="14355" width="21.42578125" style="17" bestFit="1" customWidth="1"/>
    <col min="14356" max="14356" width="16.5703125" style="17" bestFit="1" customWidth="1"/>
    <col min="14357" max="14357" width="14.140625" style="17" bestFit="1" customWidth="1"/>
    <col min="14358" max="14358" width="16.5703125" style="17" bestFit="1" customWidth="1"/>
    <col min="14359" max="14359" width="14.140625" style="17" bestFit="1" customWidth="1"/>
    <col min="14360" max="14360" width="14.42578125" style="17" bestFit="1" customWidth="1"/>
    <col min="14361" max="14361" width="14.5703125" style="17" customWidth="1"/>
    <col min="14362" max="14362" width="13.85546875" style="17" bestFit="1" customWidth="1"/>
    <col min="14363" max="14363" width="14.5703125" style="17" customWidth="1"/>
    <col min="14364" max="14600" width="9" style="17"/>
    <col min="14601" max="14601" width="14.140625" style="17" customWidth="1"/>
    <col min="14602" max="14602" width="14.7109375" style="17" bestFit="1" customWidth="1"/>
    <col min="14603" max="14603" width="21.42578125" style="17" bestFit="1" customWidth="1"/>
    <col min="14604" max="14604" width="14.7109375" style="17" bestFit="1" customWidth="1"/>
    <col min="14605" max="14605" width="21.42578125" style="17" bestFit="1" customWidth="1"/>
    <col min="14606" max="14606" width="14.7109375" style="17" bestFit="1" customWidth="1"/>
    <col min="14607" max="14607" width="21.42578125" style="17" bestFit="1" customWidth="1"/>
    <col min="14608" max="14608" width="14.7109375" style="17" bestFit="1" customWidth="1"/>
    <col min="14609" max="14609" width="21.42578125" style="17" bestFit="1" customWidth="1"/>
    <col min="14610" max="14610" width="14.7109375" style="17" bestFit="1" customWidth="1"/>
    <col min="14611" max="14611" width="21.42578125" style="17" bestFit="1" customWidth="1"/>
    <col min="14612" max="14612" width="16.5703125" style="17" bestFit="1" customWidth="1"/>
    <col min="14613" max="14613" width="14.140625" style="17" bestFit="1" customWidth="1"/>
    <col min="14614" max="14614" width="16.5703125" style="17" bestFit="1" customWidth="1"/>
    <col min="14615" max="14615" width="14.140625" style="17" bestFit="1" customWidth="1"/>
    <col min="14616" max="14616" width="14.42578125" style="17" bestFit="1" customWidth="1"/>
    <col min="14617" max="14617" width="14.5703125" style="17" customWidth="1"/>
    <col min="14618" max="14618" width="13.85546875" style="17" bestFit="1" customWidth="1"/>
    <col min="14619" max="14619" width="14.5703125" style="17" customWidth="1"/>
    <col min="14620" max="14856" width="9" style="17"/>
    <col min="14857" max="14857" width="14.140625" style="17" customWidth="1"/>
    <col min="14858" max="14858" width="14.7109375" style="17" bestFit="1" customWidth="1"/>
    <col min="14859" max="14859" width="21.42578125" style="17" bestFit="1" customWidth="1"/>
    <col min="14860" max="14860" width="14.7109375" style="17" bestFit="1" customWidth="1"/>
    <col min="14861" max="14861" width="21.42578125" style="17" bestFit="1" customWidth="1"/>
    <col min="14862" max="14862" width="14.7109375" style="17" bestFit="1" customWidth="1"/>
    <col min="14863" max="14863" width="21.42578125" style="17" bestFit="1" customWidth="1"/>
    <col min="14864" max="14864" width="14.7109375" style="17" bestFit="1" customWidth="1"/>
    <col min="14865" max="14865" width="21.42578125" style="17" bestFit="1" customWidth="1"/>
    <col min="14866" max="14866" width="14.7109375" style="17" bestFit="1" customWidth="1"/>
    <col min="14867" max="14867" width="21.42578125" style="17" bestFit="1" customWidth="1"/>
    <col min="14868" max="14868" width="16.5703125" style="17" bestFit="1" customWidth="1"/>
    <col min="14869" max="14869" width="14.140625" style="17" bestFit="1" customWidth="1"/>
    <col min="14870" max="14870" width="16.5703125" style="17" bestFit="1" customWidth="1"/>
    <col min="14871" max="14871" width="14.140625" style="17" bestFit="1" customWidth="1"/>
    <col min="14872" max="14872" width="14.42578125" style="17" bestFit="1" customWidth="1"/>
    <col min="14873" max="14873" width="14.5703125" style="17" customWidth="1"/>
    <col min="14874" max="14874" width="13.85546875" style="17" bestFit="1" customWidth="1"/>
    <col min="14875" max="14875" width="14.5703125" style="17" customWidth="1"/>
    <col min="14876" max="15112" width="9" style="17"/>
    <col min="15113" max="15113" width="14.140625" style="17" customWidth="1"/>
    <col min="15114" max="15114" width="14.7109375" style="17" bestFit="1" customWidth="1"/>
    <col min="15115" max="15115" width="21.42578125" style="17" bestFit="1" customWidth="1"/>
    <col min="15116" max="15116" width="14.7109375" style="17" bestFit="1" customWidth="1"/>
    <col min="15117" max="15117" width="21.42578125" style="17" bestFit="1" customWidth="1"/>
    <col min="15118" max="15118" width="14.7109375" style="17" bestFit="1" customWidth="1"/>
    <col min="15119" max="15119" width="21.42578125" style="17" bestFit="1" customWidth="1"/>
    <col min="15120" max="15120" width="14.7109375" style="17" bestFit="1" customWidth="1"/>
    <col min="15121" max="15121" width="21.42578125" style="17" bestFit="1" customWidth="1"/>
    <col min="15122" max="15122" width="14.7109375" style="17" bestFit="1" customWidth="1"/>
    <col min="15123" max="15123" width="21.42578125" style="17" bestFit="1" customWidth="1"/>
    <col min="15124" max="15124" width="16.5703125" style="17" bestFit="1" customWidth="1"/>
    <col min="15125" max="15125" width="14.140625" style="17" bestFit="1" customWidth="1"/>
    <col min="15126" max="15126" width="16.5703125" style="17" bestFit="1" customWidth="1"/>
    <col min="15127" max="15127" width="14.140625" style="17" bestFit="1" customWidth="1"/>
    <col min="15128" max="15128" width="14.42578125" style="17" bestFit="1" customWidth="1"/>
    <col min="15129" max="15129" width="14.5703125" style="17" customWidth="1"/>
    <col min="15130" max="15130" width="13.85546875" style="17" bestFit="1" customWidth="1"/>
    <col min="15131" max="15131" width="14.5703125" style="17" customWidth="1"/>
    <col min="15132" max="15368" width="9" style="17"/>
    <col min="15369" max="15369" width="14.140625" style="17" customWidth="1"/>
    <col min="15370" max="15370" width="14.7109375" style="17" bestFit="1" customWidth="1"/>
    <col min="15371" max="15371" width="21.42578125" style="17" bestFit="1" customWidth="1"/>
    <col min="15372" max="15372" width="14.7109375" style="17" bestFit="1" customWidth="1"/>
    <col min="15373" max="15373" width="21.42578125" style="17" bestFit="1" customWidth="1"/>
    <col min="15374" max="15374" width="14.7109375" style="17" bestFit="1" customWidth="1"/>
    <col min="15375" max="15375" width="21.42578125" style="17" bestFit="1" customWidth="1"/>
    <col min="15376" max="15376" width="14.7109375" style="17" bestFit="1" customWidth="1"/>
    <col min="15377" max="15377" width="21.42578125" style="17" bestFit="1" customWidth="1"/>
    <col min="15378" max="15378" width="14.7109375" style="17" bestFit="1" customWidth="1"/>
    <col min="15379" max="15379" width="21.42578125" style="17" bestFit="1" customWidth="1"/>
    <col min="15380" max="15380" width="16.5703125" style="17" bestFit="1" customWidth="1"/>
    <col min="15381" max="15381" width="14.140625" style="17" bestFit="1" customWidth="1"/>
    <col min="15382" max="15382" width="16.5703125" style="17" bestFit="1" customWidth="1"/>
    <col min="15383" max="15383" width="14.140625" style="17" bestFit="1" customWidth="1"/>
    <col min="15384" max="15384" width="14.42578125" style="17" bestFit="1" customWidth="1"/>
    <col min="15385" max="15385" width="14.5703125" style="17" customWidth="1"/>
    <col min="15386" max="15386" width="13.85546875" style="17" bestFit="1" customWidth="1"/>
    <col min="15387" max="15387" width="14.5703125" style="17" customWidth="1"/>
    <col min="15388" max="15624" width="9" style="17"/>
    <col min="15625" max="15625" width="14.140625" style="17" customWidth="1"/>
    <col min="15626" max="15626" width="14.7109375" style="17" bestFit="1" customWidth="1"/>
    <col min="15627" max="15627" width="21.42578125" style="17" bestFit="1" customWidth="1"/>
    <col min="15628" max="15628" width="14.7109375" style="17" bestFit="1" customWidth="1"/>
    <col min="15629" max="15629" width="21.42578125" style="17" bestFit="1" customWidth="1"/>
    <col min="15630" max="15630" width="14.7109375" style="17" bestFit="1" customWidth="1"/>
    <col min="15631" max="15631" width="21.42578125" style="17" bestFit="1" customWidth="1"/>
    <col min="15632" max="15632" width="14.7109375" style="17" bestFit="1" customWidth="1"/>
    <col min="15633" max="15633" width="21.42578125" style="17" bestFit="1" customWidth="1"/>
    <col min="15634" max="15634" width="14.7109375" style="17" bestFit="1" customWidth="1"/>
    <col min="15635" max="15635" width="21.42578125" style="17" bestFit="1" customWidth="1"/>
    <col min="15636" max="15636" width="16.5703125" style="17" bestFit="1" customWidth="1"/>
    <col min="15637" max="15637" width="14.140625" style="17" bestFit="1" customWidth="1"/>
    <col min="15638" max="15638" width="16.5703125" style="17" bestFit="1" customWidth="1"/>
    <col min="15639" max="15639" width="14.140625" style="17" bestFit="1" customWidth="1"/>
    <col min="15640" max="15640" width="14.42578125" style="17" bestFit="1" customWidth="1"/>
    <col min="15641" max="15641" width="14.5703125" style="17" customWidth="1"/>
    <col min="15642" max="15642" width="13.85546875" style="17" bestFit="1" customWidth="1"/>
    <col min="15643" max="15643" width="14.5703125" style="17" customWidth="1"/>
    <col min="15644" max="15880" width="9" style="17"/>
    <col min="15881" max="15881" width="14.140625" style="17" customWidth="1"/>
    <col min="15882" max="15882" width="14.7109375" style="17" bestFit="1" customWidth="1"/>
    <col min="15883" max="15883" width="21.42578125" style="17" bestFit="1" customWidth="1"/>
    <col min="15884" max="15884" width="14.7109375" style="17" bestFit="1" customWidth="1"/>
    <col min="15885" max="15885" width="21.42578125" style="17" bestFit="1" customWidth="1"/>
    <col min="15886" max="15886" width="14.7109375" style="17" bestFit="1" customWidth="1"/>
    <col min="15887" max="15887" width="21.42578125" style="17" bestFit="1" customWidth="1"/>
    <col min="15888" max="15888" width="14.7109375" style="17" bestFit="1" customWidth="1"/>
    <col min="15889" max="15889" width="21.42578125" style="17" bestFit="1" customWidth="1"/>
    <col min="15890" max="15890" width="14.7109375" style="17" bestFit="1" customWidth="1"/>
    <col min="15891" max="15891" width="21.42578125" style="17" bestFit="1" customWidth="1"/>
    <col min="15892" max="15892" width="16.5703125" style="17" bestFit="1" customWidth="1"/>
    <col min="15893" max="15893" width="14.140625" style="17" bestFit="1" customWidth="1"/>
    <col min="15894" max="15894" width="16.5703125" style="17" bestFit="1" customWidth="1"/>
    <col min="15895" max="15895" width="14.140625" style="17" bestFit="1" customWidth="1"/>
    <col min="15896" max="15896" width="14.42578125" style="17" bestFit="1" customWidth="1"/>
    <col min="15897" max="15897" width="14.5703125" style="17" customWidth="1"/>
    <col min="15898" max="15898" width="13.85546875" style="17" bestFit="1" customWidth="1"/>
    <col min="15899" max="15899" width="14.5703125" style="17" customWidth="1"/>
    <col min="15900" max="16136" width="9" style="17"/>
    <col min="16137" max="16137" width="14.140625" style="17" customWidth="1"/>
    <col min="16138" max="16138" width="14.7109375" style="17" bestFit="1" customWidth="1"/>
    <col min="16139" max="16139" width="21.42578125" style="17" bestFit="1" customWidth="1"/>
    <col min="16140" max="16140" width="14.7109375" style="17" bestFit="1" customWidth="1"/>
    <col min="16141" max="16141" width="21.42578125" style="17" bestFit="1" customWidth="1"/>
    <col min="16142" max="16142" width="14.7109375" style="17" bestFit="1" customWidth="1"/>
    <col min="16143" max="16143" width="21.42578125" style="17" bestFit="1" customWidth="1"/>
    <col min="16144" max="16144" width="14.7109375" style="17" bestFit="1" customWidth="1"/>
    <col min="16145" max="16145" width="21.42578125" style="17" bestFit="1" customWidth="1"/>
    <col min="16146" max="16146" width="14.7109375" style="17" bestFit="1" customWidth="1"/>
    <col min="16147" max="16147" width="21.42578125" style="17" bestFit="1" customWidth="1"/>
    <col min="16148" max="16148" width="16.5703125" style="17" bestFit="1" customWidth="1"/>
    <col min="16149" max="16149" width="14.140625" style="17" bestFit="1" customWidth="1"/>
    <col min="16150" max="16150" width="16.5703125" style="17" bestFit="1" customWidth="1"/>
    <col min="16151" max="16151" width="14.140625" style="17" bestFit="1" customWidth="1"/>
    <col min="16152" max="16152" width="14.42578125" style="17" bestFit="1" customWidth="1"/>
    <col min="16153" max="16153" width="14.5703125" style="17" customWidth="1"/>
    <col min="16154" max="16154" width="13.85546875" style="17" bestFit="1" customWidth="1"/>
    <col min="16155" max="16155" width="14.5703125" style="17" customWidth="1"/>
    <col min="16156" max="16384" width="9" style="17"/>
  </cols>
  <sheetData>
    <row r="1" spans="1:27" s="15" customFormat="1" ht="33.75">
      <c r="A1" s="1633" t="s">
        <v>802</v>
      </c>
      <c r="B1" s="1634"/>
      <c r="C1" s="1633"/>
      <c r="D1" s="1633"/>
      <c r="E1" s="757"/>
      <c r="F1" s="1098"/>
      <c r="G1" s="757"/>
      <c r="H1" s="1101"/>
      <c r="I1" s="757"/>
      <c r="J1" s="900"/>
      <c r="K1" s="757"/>
      <c r="L1" s="900"/>
      <c r="M1" s="757"/>
      <c r="N1" s="900"/>
      <c r="O1" s="757"/>
      <c r="P1" s="900"/>
      <c r="Q1" s="757"/>
      <c r="R1" s="900"/>
      <c r="S1" s="757"/>
      <c r="T1" s="900"/>
      <c r="U1" s="757"/>
      <c r="V1" s="900"/>
      <c r="W1" s="757"/>
      <c r="X1" s="900"/>
      <c r="Z1" s="757"/>
    </row>
    <row r="2" spans="1:27" s="15" customFormat="1" ht="33.75">
      <c r="A2" s="1635" t="s">
        <v>851</v>
      </c>
      <c r="B2" s="1636"/>
      <c r="C2" s="1635"/>
      <c r="D2" s="1635"/>
      <c r="E2" s="757"/>
      <c r="F2" s="1098"/>
      <c r="G2" s="757"/>
      <c r="H2" s="1101"/>
      <c r="I2" s="757"/>
      <c r="J2" s="900"/>
      <c r="K2" s="757"/>
      <c r="L2" s="900"/>
      <c r="M2" s="757"/>
      <c r="N2" s="900"/>
      <c r="O2" s="757"/>
      <c r="P2" s="900"/>
      <c r="Q2" s="757"/>
      <c r="R2" s="900"/>
      <c r="S2" s="757"/>
      <c r="T2" s="900"/>
      <c r="U2" s="757"/>
      <c r="V2" s="900"/>
      <c r="W2" s="757"/>
      <c r="X2" s="900"/>
      <c r="Z2" s="757"/>
    </row>
    <row r="3" spans="1:27" ht="26.25">
      <c r="A3" s="16"/>
      <c r="C3" s="755"/>
      <c r="Y3" s="1629" t="s">
        <v>510</v>
      </c>
      <c r="Z3" s="1629"/>
      <c r="AA3" s="1629"/>
    </row>
    <row r="4" spans="1:27" s="786" customFormat="1" ht="60.75" customHeight="1">
      <c r="A4" s="1614" t="s">
        <v>284</v>
      </c>
      <c r="B4" s="1625" t="s">
        <v>145</v>
      </c>
      <c r="C4" s="1625"/>
      <c r="D4" s="1625"/>
      <c r="E4" s="1625"/>
      <c r="F4" s="1625"/>
      <c r="G4" s="1625"/>
      <c r="H4" s="1625"/>
      <c r="I4" s="1625"/>
      <c r="J4" s="1625"/>
      <c r="K4" s="1625"/>
      <c r="L4" s="1625"/>
      <c r="M4" s="1625"/>
      <c r="N4" s="1625"/>
      <c r="O4" s="1625"/>
      <c r="P4" s="1626" t="s">
        <v>408</v>
      </c>
      <c r="Q4" s="1626"/>
      <c r="R4" s="1626" t="s">
        <v>409</v>
      </c>
      <c r="S4" s="1626"/>
      <c r="T4" s="1626" t="s">
        <v>410</v>
      </c>
      <c r="U4" s="1626"/>
      <c r="V4" s="1626" t="s">
        <v>977</v>
      </c>
      <c r="W4" s="1626"/>
      <c r="X4" s="1630" t="s">
        <v>287</v>
      </c>
      <c r="Y4" s="1630"/>
      <c r="Z4" s="1630"/>
      <c r="AA4" s="1630"/>
    </row>
    <row r="5" spans="1:27" s="745" customFormat="1" ht="60.75" customHeight="1">
      <c r="A5" s="1614"/>
      <c r="B5" s="1627" t="s">
        <v>283</v>
      </c>
      <c r="C5" s="1627"/>
      <c r="D5" s="1627"/>
      <c r="E5" s="1627"/>
      <c r="F5" s="1627"/>
      <c r="G5" s="1627"/>
      <c r="H5" s="1627"/>
      <c r="I5" s="1627"/>
      <c r="J5" s="1627"/>
      <c r="K5" s="1628"/>
      <c r="L5" s="1623" t="s">
        <v>285</v>
      </c>
      <c r="M5" s="1624"/>
      <c r="N5" s="1626" t="s">
        <v>286</v>
      </c>
      <c r="O5" s="1626"/>
      <c r="P5" s="1626"/>
      <c r="Q5" s="1626"/>
      <c r="R5" s="1626"/>
      <c r="S5" s="1626"/>
      <c r="T5" s="1626"/>
      <c r="U5" s="1626"/>
      <c r="V5" s="1626"/>
      <c r="W5" s="1626"/>
      <c r="X5" s="1630"/>
      <c r="Y5" s="1630"/>
      <c r="Z5" s="1630"/>
      <c r="AA5" s="1630"/>
    </row>
    <row r="6" spans="1:27" s="745" customFormat="1" ht="60.75" customHeight="1">
      <c r="A6" s="1614"/>
      <c r="B6" s="1637" t="s">
        <v>269</v>
      </c>
      <c r="C6" s="1632"/>
      <c r="D6" s="1631" t="s">
        <v>270</v>
      </c>
      <c r="E6" s="1632"/>
      <c r="F6" s="1631" t="s">
        <v>271</v>
      </c>
      <c r="G6" s="1632"/>
      <c r="H6" s="1631" t="s">
        <v>272</v>
      </c>
      <c r="I6" s="1632"/>
      <c r="J6" s="1631" t="s">
        <v>273</v>
      </c>
      <c r="K6" s="1632"/>
      <c r="L6" s="888" t="s">
        <v>274</v>
      </c>
      <c r="M6" s="739" t="s">
        <v>275</v>
      </c>
      <c r="N6" s="888" t="s">
        <v>274</v>
      </c>
      <c r="O6" s="739" t="s">
        <v>275</v>
      </c>
      <c r="P6" s="888" t="s">
        <v>274</v>
      </c>
      <c r="Q6" s="739" t="s">
        <v>275</v>
      </c>
      <c r="R6" s="888" t="s">
        <v>274</v>
      </c>
      <c r="S6" s="739" t="s">
        <v>275</v>
      </c>
      <c r="T6" s="888" t="s">
        <v>274</v>
      </c>
      <c r="U6" s="739" t="s">
        <v>275</v>
      </c>
      <c r="V6" s="888" t="s">
        <v>274</v>
      </c>
      <c r="W6" s="739" t="s">
        <v>275</v>
      </c>
      <c r="X6" s="888" t="s">
        <v>274</v>
      </c>
      <c r="Y6" s="1612" t="s">
        <v>276</v>
      </c>
      <c r="Z6" s="739" t="s">
        <v>275</v>
      </c>
      <c r="AA6" s="1612" t="s">
        <v>276</v>
      </c>
    </row>
    <row r="7" spans="1:27" s="745" customFormat="1" ht="60.75" customHeight="1">
      <c r="A7" s="1614"/>
      <c r="B7" s="869" t="s">
        <v>783</v>
      </c>
      <c r="C7" s="740" t="s">
        <v>785</v>
      </c>
      <c r="D7" s="869" t="s">
        <v>783</v>
      </c>
      <c r="E7" s="740" t="s">
        <v>785</v>
      </c>
      <c r="F7" s="869" t="s">
        <v>783</v>
      </c>
      <c r="G7" s="740" t="s">
        <v>785</v>
      </c>
      <c r="H7" s="869" t="s">
        <v>783</v>
      </c>
      <c r="I7" s="740" t="s">
        <v>785</v>
      </c>
      <c r="J7" s="869" t="s">
        <v>783</v>
      </c>
      <c r="K7" s="740" t="s">
        <v>785</v>
      </c>
      <c r="L7" s="888" t="s">
        <v>277</v>
      </c>
      <c r="M7" s="739" t="s">
        <v>278</v>
      </c>
      <c r="N7" s="888" t="s">
        <v>277</v>
      </c>
      <c r="O7" s="739" t="s">
        <v>278</v>
      </c>
      <c r="P7" s="888" t="s">
        <v>277</v>
      </c>
      <c r="Q7" s="739" t="s">
        <v>278</v>
      </c>
      <c r="R7" s="888" t="s">
        <v>277</v>
      </c>
      <c r="S7" s="739" t="s">
        <v>278</v>
      </c>
      <c r="T7" s="888" t="s">
        <v>277</v>
      </c>
      <c r="U7" s="739" t="s">
        <v>278</v>
      </c>
      <c r="V7" s="888" t="s">
        <v>277</v>
      </c>
      <c r="W7" s="739" t="s">
        <v>278</v>
      </c>
      <c r="X7" s="888" t="s">
        <v>277</v>
      </c>
      <c r="Y7" s="1613"/>
      <c r="Z7" s="739" t="s">
        <v>278</v>
      </c>
      <c r="AA7" s="1613"/>
    </row>
    <row r="8" spans="1:27" s="745" customFormat="1" ht="60.75" customHeight="1">
      <c r="A8" s="1614"/>
      <c r="B8" s="870" t="s">
        <v>784</v>
      </c>
      <c r="C8" s="741" t="s">
        <v>280</v>
      </c>
      <c r="D8" s="870" t="s">
        <v>784</v>
      </c>
      <c r="E8" s="741" t="s">
        <v>280</v>
      </c>
      <c r="F8" s="870" t="s">
        <v>784</v>
      </c>
      <c r="G8" s="741" t="s">
        <v>280</v>
      </c>
      <c r="H8" s="870" t="s">
        <v>784</v>
      </c>
      <c r="I8" s="741" t="s">
        <v>280</v>
      </c>
      <c r="J8" s="870" t="s">
        <v>784</v>
      </c>
      <c r="K8" s="741" t="s">
        <v>280</v>
      </c>
      <c r="L8" s="870" t="s">
        <v>784</v>
      </c>
      <c r="M8" s="741" t="s">
        <v>280</v>
      </c>
      <c r="N8" s="870" t="s">
        <v>784</v>
      </c>
      <c r="O8" s="741" t="s">
        <v>280</v>
      </c>
      <c r="P8" s="870" t="s">
        <v>784</v>
      </c>
      <c r="Q8" s="741" t="s">
        <v>280</v>
      </c>
      <c r="R8" s="870" t="s">
        <v>784</v>
      </c>
      <c r="S8" s="741" t="s">
        <v>280</v>
      </c>
      <c r="T8" s="870" t="s">
        <v>784</v>
      </c>
      <c r="U8" s="741" t="s">
        <v>280</v>
      </c>
      <c r="V8" s="870" t="s">
        <v>784</v>
      </c>
      <c r="W8" s="741" t="s">
        <v>280</v>
      </c>
      <c r="X8" s="1105" t="s">
        <v>279</v>
      </c>
      <c r="Y8" s="741" t="s">
        <v>281</v>
      </c>
      <c r="Z8" s="741" t="s">
        <v>280</v>
      </c>
      <c r="AA8" s="741" t="s">
        <v>281</v>
      </c>
    </row>
    <row r="9" spans="1:27" s="745" customFormat="1" ht="53.25" customHeight="1">
      <c r="A9" s="742" t="s">
        <v>771</v>
      </c>
      <c r="B9" s="871">
        <v>14784</v>
      </c>
      <c r="C9" s="743">
        <v>7661658.54</v>
      </c>
      <c r="D9" s="871">
        <v>2738</v>
      </c>
      <c r="E9" s="743">
        <v>940324.16</v>
      </c>
      <c r="F9" s="1100">
        <v>501</v>
      </c>
      <c r="G9" s="743">
        <v>626568.44999999995</v>
      </c>
      <c r="H9" s="875">
        <v>0</v>
      </c>
      <c r="I9" s="743">
        <v>0</v>
      </c>
      <c r="J9" s="871">
        <v>18023</v>
      </c>
      <c r="K9" s="743">
        <v>9228551.1499999985</v>
      </c>
      <c r="L9" s="1103">
        <v>0</v>
      </c>
      <c r="M9" s="743">
        <v>0</v>
      </c>
      <c r="N9" s="871">
        <v>237</v>
      </c>
      <c r="O9" s="743">
        <v>134252116.26998475</v>
      </c>
      <c r="P9" s="871">
        <v>514</v>
      </c>
      <c r="Q9" s="743">
        <v>212134.61000000002</v>
      </c>
      <c r="R9" s="871">
        <v>0</v>
      </c>
      <c r="S9" s="743">
        <v>0</v>
      </c>
      <c r="T9" s="871">
        <v>0</v>
      </c>
      <c r="U9" s="743">
        <v>0</v>
      </c>
      <c r="V9" s="871">
        <v>7032</v>
      </c>
      <c r="W9" s="743">
        <v>2294800</v>
      </c>
      <c r="X9" s="1096">
        <v>25806</v>
      </c>
      <c r="Y9" s="743">
        <v>0.66186184614982146</v>
      </c>
      <c r="Z9" s="744">
        <v>145987602.02998477</v>
      </c>
      <c r="AA9" s="743">
        <v>3.2259345050560011</v>
      </c>
    </row>
    <row r="10" spans="1:27" s="745" customFormat="1" ht="53.25" customHeight="1">
      <c r="A10" s="746" t="s">
        <v>169</v>
      </c>
      <c r="B10" s="871">
        <v>444630</v>
      </c>
      <c r="C10" s="743">
        <v>140050634.15400001</v>
      </c>
      <c r="D10" s="871">
        <v>119402</v>
      </c>
      <c r="E10" s="743">
        <v>50517696.204999998</v>
      </c>
      <c r="F10" s="1100">
        <v>163994</v>
      </c>
      <c r="G10" s="743">
        <v>29603149.094000001</v>
      </c>
      <c r="H10" s="875">
        <v>0</v>
      </c>
      <c r="I10" s="743">
        <v>0</v>
      </c>
      <c r="J10" s="871">
        <v>728026</v>
      </c>
      <c r="K10" s="743">
        <v>220171479.45300004</v>
      </c>
      <c r="L10" s="1103">
        <v>0</v>
      </c>
      <c r="M10" s="743">
        <v>0</v>
      </c>
      <c r="N10" s="871">
        <v>2849</v>
      </c>
      <c r="O10" s="743">
        <v>136448444.55039999</v>
      </c>
      <c r="P10" s="871">
        <v>8248</v>
      </c>
      <c r="Q10" s="743">
        <v>6702198.5399294496</v>
      </c>
      <c r="R10" s="871">
        <v>34141</v>
      </c>
      <c r="S10" s="743">
        <v>109015511.131</v>
      </c>
      <c r="T10" s="871">
        <v>82</v>
      </c>
      <c r="U10" s="743">
        <v>75764.221999999994</v>
      </c>
      <c r="V10" s="871">
        <v>140879</v>
      </c>
      <c r="W10" s="743">
        <v>364580475.69999999</v>
      </c>
      <c r="X10" s="1096">
        <v>914225</v>
      </c>
      <c r="Y10" s="743">
        <v>23.447672878257787</v>
      </c>
      <c r="Z10" s="744">
        <v>836993873.59632945</v>
      </c>
      <c r="AA10" s="743">
        <v>18.495320012176801</v>
      </c>
    </row>
    <row r="11" spans="1:27" s="745" customFormat="1" ht="53.25" customHeight="1">
      <c r="A11" s="746" t="s">
        <v>282</v>
      </c>
      <c r="B11" s="871">
        <v>664</v>
      </c>
      <c r="C11" s="743">
        <v>98300</v>
      </c>
      <c r="D11" s="871">
        <v>7857</v>
      </c>
      <c r="E11" s="743">
        <v>1909919.226</v>
      </c>
      <c r="F11" s="1100">
        <v>9</v>
      </c>
      <c r="G11" s="743">
        <v>9000</v>
      </c>
      <c r="H11" s="875">
        <v>291</v>
      </c>
      <c r="I11" s="743">
        <v>53549</v>
      </c>
      <c r="J11" s="871">
        <v>8821</v>
      </c>
      <c r="K11" s="743">
        <v>2070768.226</v>
      </c>
      <c r="L11" s="1103">
        <v>0</v>
      </c>
      <c r="M11" s="743">
        <v>0</v>
      </c>
      <c r="N11" s="871">
        <v>0</v>
      </c>
      <c r="O11" s="743">
        <v>0</v>
      </c>
      <c r="P11" s="871">
        <v>0</v>
      </c>
      <c r="Q11" s="743">
        <v>0</v>
      </c>
      <c r="R11" s="871">
        <v>0</v>
      </c>
      <c r="S11" s="743">
        <v>0</v>
      </c>
      <c r="T11" s="871">
        <v>0</v>
      </c>
      <c r="U11" s="743">
        <v>0</v>
      </c>
      <c r="V11" s="871">
        <v>0</v>
      </c>
      <c r="W11" s="743">
        <v>0</v>
      </c>
      <c r="X11" s="1096">
        <v>8821</v>
      </c>
      <c r="Y11" s="743">
        <v>0.22623743876957197</v>
      </c>
      <c r="Z11" s="744">
        <v>2070768.226</v>
      </c>
      <c r="AA11" s="743">
        <v>4.5758424546592298E-2</v>
      </c>
    </row>
    <row r="12" spans="1:27" s="745" customFormat="1" ht="53.25" customHeight="1">
      <c r="A12" s="746" t="s">
        <v>171</v>
      </c>
      <c r="B12" s="871">
        <v>42995</v>
      </c>
      <c r="C12" s="743">
        <v>9230579</v>
      </c>
      <c r="D12" s="871">
        <v>51832</v>
      </c>
      <c r="E12" s="743">
        <v>12574622</v>
      </c>
      <c r="F12" s="1100">
        <v>4664</v>
      </c>
      <c r="G12" s="743">
        <v>2522102</v>
      </c>
      <c r="H12" s="875">
        <v>0</v>
      </c>
      <c r="I12" s="743">
        <v>0</v>
      </c>
      <c r="J12" s="871">
        <v>99491</v>
      </c>
      <c r="K12" s="743">
        <v>24327303</v>
      </c>
      <c r="L12" s="1103">
        <v>0</v>
      </c>
      <c r="M12" s="743">
        <v>0</v>
      </c>
      <c r="N12" s="871">
        <v>1055</v>
      </c>
      <c r="O12" s="743">
        <v>161618074.639</v>
      </c>
      <c r="P12" s="871">
        <v>1217</v>
      </c>
      <c r="Q12" s="743">
        <v>516847</v>
      </c>
      <c r="R12" s="871">
        <v>1715</v>
      </c>
      <c r="S12" s="743">
        <v>4538391</v>
      </c>
      <c r="T12" s="871">
        <v>0</v>
      </c>
      <c r="U12" s="743">
        <v>0</v>
      </c>
      <c r="V12" s="871">
        <v>19122</v>
      </c>
      <c r="W12" s="743">
        <v>9502218</v>
      </c>
      <c r="X12" s="1096">
        <v>122600</v>
      </c>
      <c r="Y12" s="743">
        <v>3.1443951925121332</v>
      </c>
      <c r="Z12" s="744">
        <v>200502833.639</v>
      </c>
      <c r="AA12" s="743">
        <v>4.430574928305921</v>
      </c>
    </row>
    <row r="13" spans="1:27" s="745" customFormat="1" ht="53.25" customHeight="1">
      <c r="A13" s="746" t="s">
        <v>172</v>
      </c>
      <c r="B13" s="871">
        <v>74666</v>
      </c>
      <c r="C13" s="743">
        <v>24743686</v>
      </c>
      <c r="D13" s="871">
        <v>39460</v>
      </c>
      <c r="E13" s="743">
        <v>8240345</v>
      </c>
      <c r="F13" s="1100">
        <v>6105</v>
      </c>
      <c r="G13" s="743">
        <v>1059219</v>
      </c>
      <c r="H13" s="875">
        <v>0</v>
      </c>
      <c r="I13" s="743">
        <v>0</v>
      </c>
      <c r="J13" s="871">
        <v>120231</v>
      </c>
      <c r="K13" s="743">
        <v>34043250</v>
      </c>
      <c r="L13" s="1103">
        <v>0</v>
      </c>
      <c r="M13" s="743">
        <v>0</v>
      </c>
      <c r="N13" s="871">
        <v>1496</v>
      </c>
      <c r="O13" s="743">
        <v>177809683</v>
      </c>
      <c r="P13" s="871">
        <v>609</v>
      </c>
      <c r="Q13" s="743">
        <v>125701</v>
      </c>
      <c r="R13" s="871">
        <v>0</v>
      </c>
      <c r="S13" s="743">
        <v>0</v>
      </c>
      <c r="T13" s="871">
        <v>0</v>
      </c>
      <c r="U13" s="743">
        <v>0</v>
      </c>
      <c r="V13" s="871">
        <v>4378</v>
      </c>
      <c r="W13" s="743">
        <v>7928650</v>
      </c>
      <c r="X13" s="1096">
        <v>126714</v>
      </c>
      <c r="Y13" s="743">
        <v>3.2499093998693511</v>
      </c>
      <c r="Z13" s="744">
        <v>219907284</v>
      </c>
      <c r="AA13" s="743">
        <v>4.8593612437242619</v>
      </c>
    </row>
    <row r="14" spans="1:27" s="745" customFormat="1" ht="53.25" customHeight="1">
      <c r="A14" s="746" t="s">
        <v>173</v>
      </c>
      <c r="B14" s="871">
        <v>0</v>
      </c>
      <c r="C14" s="743">
        <v>0</v>
      </c>
      <c r="D14" s="871">
        <v>7</v>
      </c>
      <c r="E14" s="743">
        <v>700</v>
      </c>
      <c r="F14" s="1100">
        <v>12</v>
      </c>
      <c r="G14" s="743">
        <v>3100</v>
      </c>
      <c r="H14" s="875">
        <v>0</v>
      </c>
      <c r="I14" s="743">
        <v>0</v>
      </c>
      <c r="J14" s="871">
        <v>19</v>
      </c>
      <c r="K14" s="743">
        <v>3800</v>
      </c>
      <c r="L14" s="1103">
        <v>0</v>
      </c>
      <c r="M14" s="743">
        <v>0</v>
      </c>
      <c r="N14" s="871">
        <v>31</v>
      </c>
      <c r="O14" s="743">
        <v>7212855.9800000004</v>
      </c>
      <c r="P14" s="871">
        <v>1</v>
      </c>
      <c r="Q14" s="743">
        <v>200</v>
      </c>
      <c r="R14" s="871">
        <v>0</v>
      </c>
      <c r="S14" s="743">
        <v>0</v>
      </c>
      <c r="T14" s="871">
        <v>0</v>
      </c>
      <c r="U14" s="743">
        <v>0</v>
      </c>
      <c r="V14" s="871">
        <v>0</v>
      </c>
      <c r="W14" s="743">
        <v>0</v>
      </c>
      <c r="X14" s="1096">
        <v>51</v>
      </c>
      <c r="Y14" s="743">
        <v>1.3080273639324534E-3</v>
      </c>
      <c r="Z14" s="744">
        <v>7216855.9800000004</v>
      </c>
      <c r="AA14" s="743">
        <v>0.15947316347534754</v>
      </c>
    </row>
    <row r="15" spans="1:27" s="745" customFormat="1" ht="53.25" customHeight="1">
      <c r="A15" s="746" t="s">
        <v>174</v>
      </c>
      <c r="B15" s="871">
        <v>128</v>
      </c>
      <c r="C15" s="743">
        <v>70493.22</v>
      </c>
      <c r="D15" s="871">
        <v>568</v>
      </c>
      <c r="E15" s="743">
        <v>88759.08</v>
      </c>
      <c r="F15" s="1100">
        <v>61805</v>
      </c>
      <c r="G15" s="743">
        <v>12836250</v>
      </c>
      <c r="H15" s="875">
        <v>0</v>
      </c>
      <c r="I15" s="743">
        <v>0</v>
      </c>
      <c r="J15" s="871">
        <v>62501</v>
      </c>
      <c r="K15" s="743">
        <v>12995502.300000001</v>
      </c>
      <c r="L15" s="1103">
        <v>0</v>
      </c>
      <c r="M15" s="743">
        <v>0</v>
      </c>
      <c r="N15" s="871">
        <v>361</v>
      </c>
      <c r="O15" s="743">
        <v>135331453.28999999</v>
      </c>
      <c r="P15" s="871">
        <v>344</v>
      </c>
      <c r="Q15" s="743">
        <v>77794.100000000006</v>
      </c>
      <c r="R15" s="871">
        <v>0</v>
      </c>
      <c r="S15" s="743">
        <v>0</v>
      </c>
      <c r="T15" s="871">
        <v>0</v>
      </c>
      <c r="U15" s="743">
        <v>0</v>
      </c>
      <c r="V15" s="871">
        <v>8</v>
      </c>
      <c r="W15" s="743">
        <v>273323</v>
      </c>
      <c r="X15" s="1096">
        <v>63214</v>
      </c>
      <c r="Y15" s="743">
        <v>1.6212870937965904</v>
      </c>
      <c r="Z15" s="744">
        <v>148678072.69</v>
      </c>
      <c r="AA15" s="743">
        <v>3.2853866915177061</v>
      </c>
    </row>
    <row r="16" spans="1:27" s="745" customFormat="1" ht="53.25" customHeight="1">
      <c r="A16" s="746" t="s">
        <v>175</v>
      </c>
      <c r="B16" s="871">
        <v>49343</v>
      </c>
      <c r="C16" s="743">
        <v>16919884.274</v>
      </c>
      <c r="D16" s="871">
        <v>151130</v>
      </c>
      <c r="E16" s="743">
        <v>39928066.741000004</v>
      </c>
      <c r="F16" s="1100">
        <v>16815</v>
      </c>
      <c r="G16" s="743">
        <v>7748779.1009999998</v>
      </c>
      <c r="H16" s="875">
        <v>0</v>
      </c>
      <c r="I16" s="743">
        <v>0</v>
      </c>
      <c r="J16" s="871">
        <v>217288</v>
      </c>
      <c r="K16" s="743">
        <v>64596730.115999997</v>
      </c>
      <c r="L16" s="1103">
        <v>30</v>
      </c>
      <c r="M16" s="743">
        <v>4880.1956300000002</v>
      </c>
      <c r="N16" s="871">
        <v>38342</v>
      </c>
      <c r="O16" s="743">
        <v>242492853.75982001</v>
      </c>
      <c r="P16" s="871">
        <v>6760</v>
      </c>
      <c r="Q16" s="743">
        <v>1910797.2480000001</v>
      </c>
      <c r="R16" s="871">
        <v>7958</v>
      </c>
      <c r="S16" s="743">
        <v>22306147.500999998</v>
      </c>
      <c r="T16" s="871">
        <v>0</v>
      </c>
      <c r="U16" s="743">
        <v>0</v>
      </c>
      <c r="V16" s="871">
        <v>30201</v>
      </c>
      <c r="W16" s="743">
        <v>20687820</v>
      </c>
      <c r="X16" s="1096">
        <v>300579</v>
      </c>
      <c r="Y16" s="743">
        <v>7.7091285690873121</v>
      </c>
      <c r="Z16" s="744">
        <v>351999228.82045001</v>
      </c>
      <c r="AA16" s="743">
        <v>7.7782389888955334</v>
      </c>
    </row>
    <row r="17" spans="1:27" s="745" customFormat="1" ht="53.25" customHeight="1">
      <c r="A17" s="746" t="s">
        <v>176</v>
      </c>
      <c r="B17" s="871">
        <v>4097</v>
      </c>
      <c r="C17" s="743">
        <v>1290502.0029999998</v>
      </c>
      <c r="D17" s="871">
        <v>9752</v>
      </c>
      <c r="E17" s="743">
        <v>3595460.4020000002</v>
      </c>
      <c r="F17" s="1100">
        <v>9</v>
      </c>
      <c r="G17" s="743">
        <v>450</v>
      </c>
      <c r="H17" s="875">
        <v>0</v>
      </c>
      <c r="I17" s="743">
        <v>0</v>
      </c>
      <c r="J17" s="871">
        <v>13858</v>
      </c>
      <c r="K17" s="743">
        <v>4886412.4050000003</v>
      </c>
      <c r="L17" s="1103">
        <v>0</v>
      </c>
      <c r="M17" s="743">
        <v>0</v>
      </c>
      <c r="N17" s="871">
        <v>714</v>
      </c>
      <c r="O17" s="743">
        <v>126193044.63476473</v>
      </c>
      <c r="P17" s="871">
        <v>65</v>
      </c>
      <c r="Q17" s="743">
        <v>12976.851000000001</v>
      </c>
      <c r="R17" s="871">
        <v>1299</v>
      </c>
      <c r="S17" s="743">
        <v>2788638.82803</v>
      </c>
      <c r="T17" s="871">
        <v>0</v>
      </c>
      <c r="U17" s="743">
        <v>0</v>
      </c>
      <c r="V17" s="871">
        <v>1622</v>
      </c>
      <c r="W17" s="743">
        <v>1608500</v>
      </c>
      <c r="X17" s="1096">
        <v>17558</v>
      </c>
      <c r="Y17" s="743">
        <v>0.45032047952796117</v>
      </c>
      <c r="Z17" s="744">
        <v>135489572.71879473</v>
      </c>
      <c r="AA17" s="743">
        <v>2.9939562101929793</v>
      </c>
    </row>
    <row r="18" spans="1:27" s="745" customFormat="1" ht="53.25" customHeight="1">
      <c r="A18" s="746" t="s">
        <v>177</v>
      </c>
      <c r="B18" s="871">
        <v>188611</v>
      </c>
      <c r="C18" s="743">
        <v>53077250.410000004</v>
      </c>
      <c r="D18" s="871">
        <v>32715</v>
      </c>
      <c r="E18" s="743">
        <v>8903835.3300000001</v>
      </c>
      <c r="F18" s="1100">
        <v>23176</v>
      </c>
      <c r="G18" s="743">
        <v>13362863.310000001</v>
      </c>
      <c r="H18" s="875">
        <v>0</v>
      </c>
      <c r="I18" s="743">
        <v>0</v>
      </c>
      <c r="J18" s="871">
        <v>244502</v>
      </c>
      <c r="K18" s="743">
        <v>75343949.049999997</v>
      </c>
      <c r="L18" s="1103">
        <v>0</v>
      </c>
      <c r="M18" s="743">
        <v>0</v>
      </c>
      <c r="N18" s="871">
        <v>1203</v>
      </c>
      <c r="O18" s="743">
        <v>143282027.09999999</v>
      </c>
      <c r="P18" s="871">
        <v>3399</v>
      </c>
      <c r="Q18" s="743">
        <v>675174.58</v>
      </c>
      <c r="R18" s="871">
        <v>8120</v>
      </c>
      <c r="S18" s="743">
        <v>10209147.810000001</v>
      </c>
      <c r="T18" s="871">
        <v>3</v>
      </c>
      <c r="U18" s="743">
        <v>529.62</v>
      </c>
      <c r="V18" s="871">
        <v>5926</v>
      </c>
      <c r="W18" s="743">
        <v>2243432</v>
      </c>
      <c r="X18" s="1096">
        <v>263153</v>
      </c>
      <c r="Y18" s="743">
        <v>6.7492416647238613</v>
      </c>
      <c r="Z18" s="744">
        <v>231754260.15999997</v>
      </c>
      <c r="AA18" s="743">
        <v>5.121147646430364</v>
      </c>
    </row>
    <row r="19" spans="1:27" s="745" customFormat="1" ht="53.25" customHeight="1">
      <c r="A19" s="746" t="s">
        <v>178</v>
      </c>
      <c r="B19" s="871">
        <v>3</v>
      </c>
      <c r="C19" s="743">
        <v>1401.9169999999999</v>
      </c>
      <c r="D19" s="871">
        <v>607</v>
      </c>
      <c r="E19" s="743">
        <v>40278.201999999997</v>
      </c>
      <c r="F19" s="1100">
        <v>285</v>
      </c>
      <c r="G19" s="743">
        <v>16200</v>
      </c>
      <c r="H19" s="875">
        <v>0</v>
      </c>
      <c r="I19" s="743">
        <v>0</v>
      </c>
      <c r="J19" s="871">
        <v>895</v>
      </c>
      <c r="K19" s="743">
        <v>57880.118999999999</v>
      </c>
      <c r="L19" s="1103">
        <v>0</v>
      </c>
      <c r="M19" s="743">
        <v>0</v>
      </c>
      <c r="N19" s="871">
        <v>0</v>
      </c>
      <c r="O19" s="743">
        <v>0</v>
      </c>
      <c r="P19" s="871">
        <v>0</v>
      </c>
      <c r="Q19" s="743">
        <v>0</v>
      </c>
      <c r="R19" s="871">
        <v>0</v>
      </c>
      <c r="S19" s="743">
        <v>0</v>
      </c>
      <c r="T19" s="871">
        <v>0</v>
      </c>
      <c r="U19" s="743">
        <v>0</v>
      </c>
      <c r="V19" s="871">
        <v>0</v>
      </c>
      <c r="W19" s="743">
        <v>0</v>
      </c>
      <c r="X19" s="1096">
        <v>895</v>
      </c>
      <c r="Y19" s="743">
        <v>2.2954597857245997E-2</v>
      </c>
      <c r="Z19" s="744">
        <v>57880.118999999999</v>
      </c>
      <c r="AA19" s="743">
        <v>1.27899541086028E-3</v>
      </c>
    </row>
    <row r="20" spans="1:27" s="745" customFormat="1" ht="53.25" customHeight="1">
      <c r="A20" s="746" t="s">
        <v>179</v>
      </c>
      <c r="B20" s="871">
        <v>110885</v>
      </c>
      <c r="C20" s="743">
        <v>51508550.742320001</v>
      </c>
      <c r="D20" s="871">
        <v>34554</v>
      </c>
      <c r="E20" s="743">
        <v>37246910.692780405</v>
      </c>
      <c r="F20" s="871">
        <v>45252</v>
      </c>
      <c r="G20" s="743">
        <v>55194602.610199898</v>
      </c>
      <c r="H20" s="875">
        <v>0</v>
      </c>
      <c r="I20" s="743">
        <v>0</v>
      </c>
      <c r="J20" s="871">
        <v>190691</v>
      </c>
      <c r="K20" s="743">
        <v>143950064.0453003</v>
      </c>
      <c r="L20" s="1103">
        <v>111</v>
      </c>
      <c r="M20" s="743">
        <v>7602.380000000001</v>
      </c>
      <c r="N20" s="871">
        <v>510</v>
      </c>
      <c r="O20" s="743">
        <v>208667364.73750988</v>
      </c>
      <c r="P20" s="871">
        <v>3000</v>
      </c>
      <c r="Q20" s="743">
        <v>1626531.5974999901</v>
      </c>
      <c r="R20" s="871">
        <v>385</v>
      </c>
      <c r="S20" s="743">
        <v>659686.23598999996</v>
      </c>
      <c r="T20" s="871">
        <v>0</v>
      </c>
      <c r="U20" s="743">
        <v>3000</v>
      </c>
      <c r="V20" s="871">
        <v>133826</v>
      </c>
      <c r="W20" s="743">
        <v>43171595</v>
      </c>
      <c r="X20" s="1096">
        <v>328523</v>
      </c>
      <c r="Y20" s="743">
        <v>8.4258249741408129</v>
      </c>
      <c r="Z20" s="744">
        <v>398085843.99630016</v>
      </c>
      <c r="AA20" s="743">
        <v>8.7966295922734581</v>
      </c>
    </row>
    <row r="21" spans="1:27" s="745" customFormat="1" ht="53.25" customHeight="1">
      <c r="A21" s="746" t="s">
        <v>180</v>
      </c>
      <c r="B21" s="871">
        <v>5798</v>
      </c>
      <c r="C21" s="743">
        <v>2724943.86</v>
      </c>
      <c r="D21" s="871">
        <v>48171</v>
      </c>
      <c r="E21" s="743">
        <v>9473860.9199999999</v>
      </c>
      <c r="F21" s="871">
        <v>98</v>
      </c>
      <c r="G21" s="743">
        <v>301757.83</v>
      </c>
      <c r="H21" s="875">
        <v>0</v>
      </c>
      <c r="I21" s="743">
        <v>0</v>
      </c>
      <c r="J21" s="871">
        <v>54067</v>
      </c>
      <c r="K21" s="743">
        <v>12500562.609999999</v>
      </c>
      <c r="L21" s="1103">
        <v>27613</v>
      </c>
      <c r="M21" s="743">
        <v>5331099.459999999</v>
      </c>
      <c r="N21" s="871">
        <v>72406</v>
      </c>
      <c r="O21" s="743">
        <v>76978213.530000001</v>
      </c>
      <c r="P21" s="871">
        <v>114</v>
      </c>
      <c r="Q21" s="743">
        <v>53744.47</v>
      </c>
      <c r="R21" s="871">
        <v>16</v>
      </c>
      <c r="S21" s="743">
        <v>3830.56</v>
      </c>
      <c r="T21" s="871">
        <v>0</v>
      </c>
      <c r="U21" s="743">
        <v>0</v>
      </c>
      <c r="V21" s="871">
        <v>49122</v>
      </c>
      <c r="W21" s="743">
        <v>18907345</v>
      </c>
      <c r="X21" s="1096">
        <v>203338</v>
      </c>
      <c r="Y21" s="743">
        <v>5.2151307475940634</v>
      </c>
      <c r="Z21" s="744">
        <v>113774795.63</v>
      </c>
      <c r="AA21" s="743">
        <v>2.5141178697703825</v>
      </c>
    </row>
    <row r="22" spans="1:27" s="745" customFormat="1" ht="53.25" customHeight="1">
      <c r="A22" s="747" t="s">
        <v>181</v>
      </c>
      <c r="B22" s="871">
        <v>21217</v>
      </c>
      <c r="C22" s="743">
        <v>9716681.4225099999</v>
      </c>
      <c r="D22" s="871">
        <v>1733</v>
      </c>
      <c r="E22" s="743">
        <v>644329.51775999996</v>
      </c>
      <c r="F22" s="871">
        <v>4009</v>
      </c>
      <c r="G22" s="743">
        <v>3836671.4959100001</v>
      </c>
      <c r="H22" s="875">
        <v>0</v>
      </c>
      <c r="I22" s="743">
        <v>0</v>
      </c>
      <c r="J22" s="871">
        <v>26959</v>
      </c>
      <c r="K22" s="743">
        <v>14197682.436179999</v>
      </c>
      <c r="L22" s="1103">
        <v>5</v>
      </c>
      <c r="M22" s="743">
        <v>17666.044999999998</v>
      </c>
      <c r="N22" s="871">
        <v>30</v>
      </c>
      <c r="O22" s="743">
        <v>113585669.62199999</v>
      </c>
      <c r="P22" s="871">
        <v>732</v>
      </c>
      <c r="Q22" s="743">
        <v>401161.61624</v>
      </c>
      <c r="R22" s="871">
        <v>0</v>
      </c>
      <c r="S22" s="743">
        <v>0</v>
      </c>
      <c r="T22" s="871">
        <v>0</v>
      </c>
      <c r="U22" s="743">
        <v>0</v>
      </c>
      <c r="V22" s="871">
        <v>8748</v>
      </c>
      <c r="W22" s="743">
        <v>4182920</v>
      </c>
      <c r="X22" s="1096">
        <v>36474</v>
      </c>
      <c r="Y22" s="743">
        <v>0.93547039357004513</v>
      </c>
      <c r="Z22" s="744">
        <v>132385099.71941999</v>
      </c>
      <c r="AA22" s="743">
        <v>2.925355682275268</v>
      </c>
    </row>
    <row r="23" spans="1:27" s="745" customFormat="1" ht="53.25" customHeight="1">
      <c r="A23" s="746" t="s">
        <v>182</v>
      </c>
      <c r="B23" s="871">
        <v>4950</v>
      </c>
      <c r="C23" s="743">
        <v>1951410</v>
      </c>
      <c r="D23" s="871">
        <v>55157</v>
      </c>
      <c r="E23" s="743">
        <v>13214954</v>
      </c>
      <c r="F23" s="871">
        <v>12060</v>
      </c>
      <c r="G23" s="743">
        <v>2496817</v>
      </c>
      <c r="H23" s="875">
        <v>6560</v>
      </c>
      <c r="I23" s="743">
        <v>1174865.5719999999</v>
      </c>
      <c r="J23" s="871">
        <v>78727</v>
      </c>
      <c r="K23" s="743">
        <v>18838046.572000001</v>
      </c>
      <c r="L23" s="1103">
        <v>0</v>
      </c>
      <c r="M23" s="743">
        <v>0</v>
      </c>
      <c r="N23" s="871">
        <v>791656</v>
      </c>
      <c r="O23" s="743">
        <v>215668849.15268001</v>
      </c>
      <c r="P23" s="871">
        <v>6922</v>
      </c>
      <c r="Q23" s="743">
        <v>1525642</v>
      </c>
      <c r="R23" s="871">
        <v>2366</v>
      </c>
      <c r="S23" s="743">
        <v>6133601</v>
      </c>
      <c r="T23" s="871">
        <v>0</v>
      </c>
      <c r="U23" s="743">
        <v>0</v>
      </c>
      <c r="V23" s="871">
        <v>6977</v>
      </c>
      <c r="W23" s="743">
        <v>2517730</v>
      </c>
      <c r="X23" s="1096">
        <v>886648</v>
      </c>
      <c r="Y23" s="743">
        <v>22.740389140705531</v>
      </c>
      <c r="Z23" s="744">
        <v>244683868.72468001</v>
      </c>
      <c r="AA23" s="743">
        <v>5.4068573219485767</v>
      </c>
    </row>
    <row r="24" spans="1:27" s="745" customFormat="1" ht="53.25" customHeight="1">
      <c r="A24" s="746" t="s">
        <v>183</v>
      </c>
      <c r="B24" s="871">
        <v>0</v>
      </c>
      <c r="C24" s="743">
        <v>0</v>
      </c>
      <c r="D24" s="871">
        <v>149</v>
      </c>
      <c r="E24" s="743">
        <v>7780</v>
      </c>
      <c r="F24" s="871">
        <v>12937</v>
      </c>
      <c r="G24" s="743">
        <v>2793001</v>
      </c>
      <c r="H24" s="875">
        <v>0</v>
      </c>
      <c r="I24" s="743">
        <v>0</v>
      </c>
      <c r="J24" s="871">
        <v>13086</v>
      </c>
      <c r="K24" s="743">
        <v>2800781</v>
      </c>
      <c r="L24" s="1103">
        <v>8</v>
      </c>
      <c r="M24" s="743">
        <v>5317</v>
      </c>
      <c r="N24" s="871">
        <v>383</v>
      </c>
      <c r="O24" s="743">
        <v>18422901</v>
      </c>
      <c r="P24" s="871">
        <v>0</v>
      </c>
      <c r="Q24" s="743">
        <v>0</v>
      </c>
      <c r="R24" s="871">
        <v>0</v>
      </c>
      <c r="S24" s="743">
        <v>0</v>
      </c>
      <c r="T24" s="871">
        <v>0</v>
      </c>
      <c r="U24" s="743">
        <v>0</v>
      </c>
      <c r="V24" s="871">
        <v>283</v>
      </c>
      <c r="W24" s="743">
        <v>3357961.2</v>
      </c>
      <c r="X24" s="1096">
        <v>13760</v>
      </c>
      <c r="Y24" s="743">
        <v>0.35291091230805016</v>
      </c>
      <c r="Z24" s="744">
        <v>24586960.199999999</v>
      </c>
      <c r="AA24" s="743">
        <v>0.54330588475127961</v>
      </c>
    </row>
    <row r="25" spans="1:27" s="745" customFormat="1" ht="53.25" customHeight="1">
      <c r="A25" s="746" t="s">
        <v>184</v>
      </c>
      <c r="B25" s="871">
        <v>0</v>
      </c>
      <c r="C25" s="743">
        <v>0</v>
      </c>
      <c r="D25" s="871">
        <v>0</v>
      </c>
      <c r="E25" s="743">
        <v>0</v>
      </c>
      <c r="F25" s="871">
        <v>0</v>
      </c>
      <c r="G25" s="743">
        <v>0</v>
      </c>
      <c r="H25" s="875">
        <v>0</v>
      </c>
      <c r="I25" s="743">
        <v>0</v>
      </c>
      <c r="J25" s="871">
        <v>0</v>
      </c>
      <c r="K25" s="743">
        <v>0</v>
      </c>
      <c r="L25" s="1103">
        <v>0</v>
      </c>
      <c r="M25" s="743">
        <v>0</v>
      </c>
      <c r="N25" s="871">
        <v>0</v>
      </c>
      <c r="O25" s="743">
        <v>0</v>
      </c>
      <c r="P25" s="871">
        <v>0</v>
      </c>
      <c r="Q25" s="743">
        <v>0</v>
      </c>
      <c r="R25" s="871">
        <v>0</v>
      </c>
      <c r="S25" s="743">
        <v>0</v>
      </c>
      <c r="T25" s="871">
        <v>0</v>
      </c>
      <c r="U25" s="743">
        <v>0</v>
      </c>
      <c r="V25" s="871">
        <v>0</v>
      </c>
      <c r="W25" s="743">
        <v>0</v>
      </c>
      <c r="X25" s="1096">
        <v>0</v>
      </c>
      <c r="Y25" s="743">
        <v>0</v>
      </c>
      <c r="Z25" s="744">
        <v>0</v>
      </c>
      <c r="AA25" s="743">
        <v>0</v>
      </c>
    </row>
    <row r="26" spans="1:27" s="745" customFormat="1" ht="53.25" customHeight="1">
      <c r="A26" s="746" t="s">
        <v>768</v>
      </c>
      <c r="B26" s="871">
        <v>0</v>
      </c>
      <c r="C26" s="743">
        <v>21.85</v>
      </c>
      <c r="D26" s="871">
        <v>177</v>
      </c>
      <c r="E26" s="743">
        <v>73335.87</v>
      </c>
      <c r="F26" s="871">
        <v>68</v>
      </c>
      <c r="G26" s="743">
        <v>81254</v>
      </c>
      <c r="H26" s="875">
        <v>0</v>
      </c>
      <c r="I26" s="743">
        <v>0</v>
      </c>
      <c r="J26" s="871">
        <v>245</v>
      </c>
      <c r="K26" s="743">
        <v>154611.72</v>
      </c>
      <c r="L26" s="1103">
        <v>0</v>
      </c>
      <c r="M26" s="743">
        <v>0</v>
      </c>
      <c r="N26" s="871">
        <v>235</v>
      </c>
      <c r="O26" s="743">
        <v>47307580.009999998</v>
      </c>
      <c r="P26" s="871">
        <v>11</v>
      </c>
      <c r="Q26" s="743">
        <v>439.46</v>
      </c>
      <c r="R26" s="871">
        <v>0</v>
      </c>
      <c r="S26" s="743">
        <v>0</v>
      </c>
      <c r="T26" s="871">
        <v>0</v>
      </c>
      <c r="U26" s="743">
        <v>0</v>
      </c>
      <c r="V26" s="871">
        <v>52</v>
      </c>
      <c r="W26" s="743">
        <v>673511700</v>
      </c>
      <c r="X26" s="1096">
        <v>543</v>
      </c>
      <c r="Y26" s="743">
        <v>1.3926644286574945E-2</v>
      </c>
      <c r="Z26" s="744">
        <v>720974331.19000006</v>
      </c>
      <c r="AA26" s="743">
        <v>15.93159925846161</v>
      </c>
    </row>
    <row r="27" spans="1:27" s="745" customFormat="1" ht="53.25" customHeight="1">
      <c r="A27" s="746" t="s">
        <v>185</v>
      </c>
      <c r="B27" s="871">
        <v>9882</v>
      </c>
      <c r="C27" s="743">
        <v>2337039.06</v>
      </c>
      <c r="D27" s="871">
        <v>11000</v>
      </c>
      <c r="E27" s="743">
        <v>2529950.0299999998</v>
      </c>
      <c r="F27" s="871">
        <v>0</v>
      </c>
      <c r="G27" s="743">
        <v>0</v>
      </c>
      <c r="H27" s="875">
        <v>0</v>
      </c>
      <c r="I27" s="743">
        <v>0</v>
      </c>
      <c r="J27" s="871">
        <v>20882</v>
      </c>
      <c r="K27" s="743">
        <v>4866989.09</v>
      </c>
      <c r="L27" s="1103">
        <v>0</v>
      </c>
      <c r="M27" s="743">
        <v>0</v>
      </c>
      <c r="N27" s="871">
        <v>54</v>
      </c>
      <c r="O27" s="743">
        <v>139404214.61000001</v>
      </c>
      <c r="P27" s="871">
        <v>187</v>
      </c>
      <c r="Q27" s="743">
        <v>38947.35</v>
      </c>
      <c r="R27" s="871">
        <v>0</v>
      </c>
      <c r="S27" s="743">
        <v>0</v>
      </c>
      <c r="T27" s="871">
        <v>0</v>
      </c>
      <c r="U27" s="743">
        <v>0</v>
      </c>
      <c r="V27" s="871">
        <v>8669</v>
      </c>
      <c r="W27" s="743">
        <v>3413295</v>
      </c>
      <c r="X27" s="1096">
        <v>29792</v>
      </c>
      <c r="Y27" s="743">
        <v>0.76409316129952254</v>
      </c>
      <c r="Z27" s="744">
        <v>147723446.05000001</v>
      </c>
      <c r="AA27" s="743">
        <v>3.2642920028277094</v>
      </c>
    </row>
    <row r="28" spans="1:27" s="745" customFormat="1" ht="53.25" customHeight="1">
      <c r="A28" s="746" t="s">
        <v>186</v>
      </c>
      <c r="B28" s="871">
        <v>80900</v>
      </c>
      <c r="C28" s="743">
        <v>33663955.703999996</v>
      </c>
      <c r="D28" s="871">
        <v>291401</v>
      </c>
      <c r="E28" s="743">
        <v>76148858.243000001</v>
      </c>
      <c r="F28" s="871">
        <v>8442</v>
      </c>
      <c r="G28" s="743">
        <v>2414982</v>
      </c>
      <c r="H28" s="875">
        <v>0</v>
      </c>
      <c r="I28" s="743">
        <v>0</v>
      </c>
      <c r="J28" s="871">
        <v>380743</v>
      </c>
      <c r="K28" s="743">
        <v>112227795.947</v>
      </c>
      <c r="L28" s="1103">
        <v>7921</v>
      </c>
      <c r="M28" s="743">
        <v>215231.15700000001</v>
      </c>
      <c r="N28" s="871">
        <v>246</v>
      </c>
      <c r="O28" s="743">
        <v>181660371.11399999</v>
      </c>
      <c r="P28" s="871">
        <v>4257</v>
      </c>
      <c r="Q28" s="743">
        <v>1746900.7449999999</v>
      </c>
      <c r="R28" s="871">
        <v>72</v>
      </c>
      <c r="S28" s="743">
        <v>84116.945059999998</v>
      </c>
      <c r="T28" s="871">
        <v>32604</v>
      </c>
      <c r="U28" s="743">
        <v>27227482.947700001</v>
      </c>
      <c r="V28" s="871">
        <v>15348</v>
      </c>
      <c r="W28" s="743">
        <v>8505000</v>
      </c>
      <c r="X28" s="1096">
        <v>441191</v>
      </c>
      <c r="Y28" s="743">
        <v>11.315488249425943</v>
      </c>
      <c r="Z28" s="744">
        <v>331666898.85575998</v>
      </c>
      <c r="AA28" s="743">
        <v>7.3289490225612308</v>
      </c>
    </row>
    <row r="29" spans="1:27" s="745" customFormat="1" ht="53.25" customHeight="1">
      <c r="A29" s="746" t="s">
        <v>187</v>
      </c>
      <c r="B29" s="871">
        <v>18639</v>
      </c>
      <c r="C29" s="743">
        <v>5740368.9819999998</v>
      </c>
      <c r="D29" s="871">
        <v>12737</v>
      </c>
      <c r="E29" s="743">
        <v>5516166.1710599996</v>
      </c>
      <c r="F29" s="871">
        <v>11891</v>
      </c>
      <c r="G29" s="743">
        <v>10641280.23</v>
      </c>
      <c r="H29" s="875">
        <v>0</v>
      </c>
      <c r="I29" s="743">
        <v>0</v>
      </c>
      <c r="J29" s="871">
        <v>43267</v>
      </c>
      <c r="K29" s="743">
        <v>21897815.383059997</v>
      </c>
      <c r="L29" s="1103">
        <v>0</v>
      </c>
      <c r="M29" s="743">
        <v>0</v>
      </c>
      <c r="N29" s="871">
        <v>1296</v>
      </c>
      <c r="O29" s="743">
        <v>76923239.938999996</v>
      </c>
      <c r="P29" s="871">
        <v>815</v>
      </c>
      <c r="Q29" s="743">
        <v>421928.946</v>
      </c>
      <c r="R29" s="871">
        <v>10</v>
      </c>
      <c r="S29" s="743">
        <v>27880.04</v>
      </c>
      <c r="T29" s="871">
        <v>0</v>
      </c>
      <c r="U29" s="743">
        <v>0</v>
      </c>
      <c r="V29" s="871">
        <v>14519</v>
      </c>
      <c r="W29" s="743">
        <v>10574500</v>
      </c>
      <c r="X29" s="1096">
        <v>59907</v>
      </c>
      <c r="Y29" s="743">
        <v>1.5364704959039508</v>
      </c>
      <c r="Z29" s="744">
        <v>109845364.30805999</v>
      </c>
      <c r="AA29" s="743">
        <v>2.4272879752421437</v>
      </c>
    </row>
    <row r="30" spans="1:27" s="745" customFormat="1" ht="53.25" customHeight="1">
      <c r="A30" s="748" t="s">
        <v>885</v>
      </c>
      <c r="B30" s="871">
        <v>20069</v>
      </c>
      <c r="C30" s="743">
        <v>8536409</v>
      </c>
      <c r="D30" s="871">
        <v>14803</v>
      </c>
      <c r="E30" s="743">
        <v>4746098</v>
      </c>
      <c r="F30" s="871">
        <v>3398</v>
      </c>
      <c r="G30" s="743">
        <v>1603027</v>
      </c>
      <c r="H30" s="875">
        <v>0</v>
      </c>
      <c r="I30" s="743">
        <v>0</v>
      </c>
      <c r="J30" s="871">
        <v>38270</v>
      </c>
      <c r="K30" s="743">
        <v>14885534</v>
      </c>
      <c r="L30" s="1103">
        <v>0</v>
      </c>
      <c r="M30" s="743">
        <v>0</v>
      </c>
      <c r="N30" s="871">
        <v>0</v>
      </c>
      <c r="O30" s="743">
        <v>0</v>
      </c>
      <c r="P30" s="871">
        <v>1437</v>
      </c>
      <c r="Q30" s="743">
        <v>824844</v>
      </c>
      <c r="R30" s="871">
        <v>0</v>
      </c>
      <c r="S30" s="743">
        <v>0</v>
      </c>
      <c r="T30" s="871">
        <v>0</v>
      </c>
      <c r="U30" s="743">
        <v>0</v>
      </c>
      <c r="V30" s="871">
        <v>15502</v>
      </c>
      <c r="W30" s="743">
        <v>5340800</v>
      </c>
      <c r="X30" s="1096">
        <v>55209</v>
      </c>
      <c r="Y30" s="743">
        <v>1.4159780928499377</v>
      </c>
      <c r="Z30" s="744">
        <v>21051178</v>
      </c>
      <c r="AA30" s="743">
        <v>0.46517458015597529</v>
      </c>
    </row>
    <row r="31" spans="1:27" s="745" customFormat="1" ht="60.75" customHeight="1">
      <c r="A31" s="865" t="s">
        <v>268</v>
      </c>
      <c r="B31" s="872">
        <v>1092261</v>
      </c>
      <c r="C31" s="866">
        <v>369323770.13883001</v>
      </c>
      <c r="D31" s="872">
        <v>885950</v>
      </c>
      <c r="E31" s="866">
        <v>276342249.79060042</v>
      </c>
      <c r="F31" s="872">
        <v>375530</v>
      </c>
      <c r="G31" s="866">
        <v>147151074.12110987</v>
      </c>
      <c r="H31" s="876">
        <v>6851</v>
      </c>
      <c r="I31" s="866">
        <v>1228414.5719999999</v>
      </c>
      <c r="J31" s="872">
        <v>2360592</v>
      </c>
      <c r="K31" s="866">
        <v>794045508.62254047</v>
      </c>
      <c r="L31" s="1104">
        <v>35688</v>
      </c>
      <c r="M31" s="866">
        <v>5581796.2376299985</v>
      </c>
      <c r="N31" s="872">
        <v>913104</v>
      </c>
      <c r="O31" s="866">
        <v>2343258956.9391589</v>
      </c>
      <c r="P31" s="872">
        <v>38632</v>
      </c>
      <c r="Q31" s="866">
        <v>16873964.11366944</v>
      </c>
      <c r="R31" s="872">
        <v>56082</v>
      </c>
      <c r="S31" s="866">
        <v>155766951.05107999</v>
      </c>
      <c r="T31" s="872">
        <v>32689</v>
      </c>
      <c r="U31" s="866">
        <v>27306776.789700001</v>
      </c>
      <c r="V31" s="872">
        <v>462214</v>
      </c>
      <c r="W31" s="866">
        <v>1182602064.9000001</v>
      </c>
      <c r="X31" s="1106">
        <v>3899001</v>
      </c>
      <c r="Y31" s="447">
        <v>100</v>
      </c>
      <c r="Z31" s="867">
        <v>4525436018.653779</v>
      </c>
      <c r="AA31" s="447">
        <v>100</v>
      </c>
    </row>
    <row r="32" spans="1:27">
      <c r="X32" s="868">
        <v>3899001</v>
      </c>
      <c r="Y32" s="17">
        <v>100</v>
      </c>
      <c r="Z32" s="868">
        <v>4525436018.653779</v>
      </c>
    </row>
  </sheetData>
  <mergeCells count="20">
    <mergeCell ref="D6:E6"/>
    <mergeCell ref="F6:G6"/>
    <mergeCell ref="H6:I6"/>
    <mergeCell ref="J6:K6"/>
    <mergeCell ref="A1:D1"/>
    <mergeCell ref="A2:D2"/>
    <mergeCell ref="A4:A8"/>
    <mergeCell ref="B6:C6"/>
    <mergeCell ref="Y3:AA3"/>
    <mergeCell ref="Y6:Y7"/>
    <mergeCell ref="AA6:AA7"/>
    <mergeCell ref="N5:O5"/>
    <mergeCell ref="X4:AA5"/>
    <mergeCell ref="T4:U5"/>
    <mergeCell ref="V4:W5"/>
    <mergeCell ref="L5:M5"/>
    <mergeCell ref="B4:O4"/>
    <mergeCell ref="P4:Q5"/>
    <mergeCell ref="R4:S5"/>
    <mergeCell ref="B5:K5"/>
  </mergeCells>
  <printOptions horizontalCentered="1"/>
  <pageMargins left="0.16" right="0.25" top="0.75" bottom="0.75" header="0.3" footer="0.3"/>
  <pageSetup paperSize="9" scale="26" orientation="landscape" r:id="rId1"/>
  <headerFooter alignWithMargins="0">
    <oddFooter>&amp;C&amp;16 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CE34"/>
  <sheetViews>
    <sheetView view="pageBreakPreview" zoomScale="40" zoomScaleNormal="40" zoomScaleSheetLayoutView="40" workbookViewId="0">
      <pane xSplit="1" ySplit="8" topLeftCell="B9" activePane="bottomRight" state="frozen"/>
      <selection activeCell="O18" sqref="O18"/>
      <selection pane="topRight" activeCell="O18" sqref="O18"/>
      <selection pane="bottomLeft" activeCell="O18" sqref="O18"/>
      <selection pane="bottomRight" sqref="A1:XFD1048576"/>
    </sheetView>
  </sheetViews>
  <sheetFormatPr defaultRowHeight="24"/>
  <cols>
    <col min="1" max="1" width="14.140625" style="17" customWidth="1"/>
    <col min="2" max="2" width="22.7109375" style="17" bestFit="1" customWidth="1"/>
    <col min="3" max="3" width="26.42578125" style="17" bestFit="1" customWidth="1"/>
    <col min="4" max="4" width="19.85546875" style="17" bestFit="1" customWidth="1"/>
    <col min="5" max="5" width="26.42578125" style="17" bestFit="1" customWidth="1"/>
    <col min="6" max="6" width="19.85546875" style="17" bestFit="1" customWidth="1"/>
    <col min="7" max="7" width="27.28515625" style="17" bestFit="1" customWidth="1"/>
    <col min="8" max="8" width="17.28515625" style="17" bestFit="1" customWidth="1"/>
    <col min="9" max="9" width="23.42578125" style="17" customWidth="1"/>
    <col min="10" max="10" width="22.7109375" style="17" bestFit="1" customWidth="1"/>
    <col min="11" max="11" width="26.42578125" style="17" bestFit="1" customWidth="1"/>
    <col min="12" max="12" width="18.140625" style="17" bestFit="1" customWidth="1"/>
    <col min="13" max="13" width="22.7109375" style="17" bestFit="1" customWidth="1"/>
    <col min="14" max="14" width="19.85546875" style="17" bestFit="1" customWidth="1"/>
    <col min="15" max="15" width="29" style="17" bestFit="1" customWidth="1"/>
    <col min="16" max="16" width="19.7109375" style="17" customWidth="1"/>
    <col min="17" max="17" width="24.42578125" style="17" bestFit="1" customWidth="1"/>
    <col min="18" max="18" width="19" style="17" customWidth="1"/>
    <col min="19" max="19" width="26.42578125" style="17" bestFit="1" customWidth="1"/>
    <col min="20" max="20" width="21.140625" style="17" customWidth="1"/>
    <col min="21" max="21" width="25.5703125" style="17" bestFit="1" customWidth="1"/>
    <col min="22" max="22" width="20.5703125" style="17" customWidth="1"/>
    <col min="23" max="23" width="26.42578125" style="17" bestFit="1" customWidth="1"/>
    <col min="24" max="24" width="22.7109375" style="17" bestFit="1" customWidth="1"/>
    <col min="25" max="25" width="19.5703125" style="17" bestFit="1" customWidth="1"/>
    <col min="26" max="26" width="29.28515625" style="17" bestFit="1" customWidth="1"/>
    <col min="27" max="27" width="13.85546875" style="17" bestFit="1" customWidth="1"/>
    <col min="28" max="28" width="2" style="17" customWidth="1"/>
    <col min="29" max="29" width="14.140625" style="17" customWidth="1"/>
    <col min="30" max="30" width="19" style="17" customWidth="1"/>
    <col min="31" max="31" width="24.42578125" style="17" bestFit="1" customWidth="1"/>
    <col min="32" max="32" width="18.140625" style="17" bestFit="1" customWidth="1"/>
    <col min="33" max="33" width="23.85546875" style="17" bestFit="1" customWidth="1"/>
    <col min="34" max="34" width="17.28515625" style="17" bestFit="1" customWidth="1"/>
    <col min="35" max="35" width="23.85546875" style="17" bestFit="1" customWidth="1"/>
    <col min="36" max="36" width="17.28515625" style="868" bestFit="1" customWidth="1"/>
    <col min="37" max="37" width="23.42578125" style="17" customWidth="1"/>
    <col min="38" max="38" width="18.140625" style="17" bestFit="1" customWidth="1"/>
    <col min="39" max="39" width="24.42578125" style="17" bestFit="1" customWidth="1"/>
    <col min="40" max="40" width="17.28515625" style="868" bestFit="1" customWidth="1"/>
    <col min="41" max="41" width="21.7109375" style="17" customWidth="1"/>
    <col min="42" max="42" width="23.28515625" style="873" customWidth="1"/>
    <col min="43" max="43" width="26.42578125" style="17" bestFit="1" customWidth="1"/>
    <col min="44" max="45" width="21.140625" style="17" customWidth="1"/>
    <col min="46" max="46" width="19.140625" style="17" customWidth="1"/>
    <col min="47" max="47" width="25.5703125" style="17" bestFit="1" customWidth="1"/>
    <col min="48" max="49" width="25.140625" style="17" customWidth="1"/>
    <col min="50" max="50" width="20" style="17" customWidth="1"/>
    <col min="51" max="51" width="27.28515625" style="17" bestFit="1" customWidth="1"/>
    <col min="52" max="52" width="19.85546875" style="17" bestFit="1" customWidth="1"/>
    <col min="53" max="53" width="13.5703125" style="17" bestFit="1" customWidth="1"/>
    <col min="54" max="54" width="26.42578125" style="17" bestFit="1" customWidth="1"/>
    <col min="55" max="55" width="13.5703125" style="17" bestFit="1" customWidth="1"/>
    <col min="56" max="56" width="3.28515625" style="17" customWidth="1"/>
    <col min="57" max="57" width="14.140625" style="17" customWidth="1"/>
    <col min="58" max="58" width="32.28515625" style="17" customWidth="1"/>
    <col min="59" max="59" width="23.85546875" style="17" bestFit="1" customWidth="1"/>
    <col min="60" max="60" width="17.28515625" style="17" bestFit="1" customWidth="1"/>
    <col min="61" max="61" width="24.42578125" style="17" bestFit="1" customWidth="1"/>
    <col min="62" max="62" width="19.85546875" style="17" bestFit="1" customWidth="1"/>
    <col min="63" max="63" width="24.42578125" style="17" bestFit="1" customWidth="1"/>
    <col min="64" max="64" width="18.140625" style="17" bestFit="1" customWidth="1"/>
    <col min="65" max="65" width="23.85546875" style="17" bestFit="1" customWidth="1"/>
    <col min="66" max="66" width="19.85546875" style="17" bestFit="1" customWidth="1"/>
    <col min="67" max="67" width="24.42578125" style="17" bestFit="1" customWidth="1"/>
    <col min="68" max="69" width="21.7109375" style="17" customWidth="1"/>
    <col min="70" max="70" width="19.85546875" style="17" bestFit="1" customWidth="1"/>
    <col min="71" max="71" width="26.42578125" style="17" bestFit="1" customWidth="1"/>
    <col min="72" max="72" width="21.140625" style="17" customWidth="1"/>
    <col min="73" max="73" width="23.42578125" style="17" bestFit="1" customWidth="1"/>
    <col min="74" max="75" width="20.28515625" style="17" customWidth="1"/>
    <col min="76" max="76" width="23.42578125" style="17" customWidth="1"/>
    <col min="77" max="77" width="26.85546875" style="17" customWidth="1"/>
    <col min="78" max="78" width="17" style="17" customWidth="1"/>
    <col min="79" max="79" width="21.7109375" style="17" customWidth="1"/>
    <col min="80" max="80" width="19.85546875" style="17" bestFit="1" customWidth="1"/>
    <col min="81" max="81" width="13.5703125" style="17" bestFit="1" customWidth="1"/>
    <col min="82" max="82" width="26.42578125" style="17" bestFit="1" customWidth="1"/>
    <col min="83" max="83" width="13.5703125" style="17" bestFit="1" customWidth="1"/>
    <col min="84" max="264" width="9" style="17"/>
    <col min="265" max="265" width="14.140625" style="17" customWidth="1"/>
    <col min="266" max="266" width="14.7109375" style="17" bestFit="1" customWidth="1"/>
    <col min="267" max="267" width="21.42578125" style="17" bestFit="1" customWidth="1"/>
    <col min="268" max="268" width="14.7109375" style="17" bestFit="1" customWidth="1"/>
    <col min="269" max="269" width="21.42578125" style="17" bestFit="1" customWidth="1"/>
    <col min="270" max="270" width="14.7109375" style="17" bestFit="1" customWidth="1"/>
    <col min="271" max="271" width="21.42578125" style="17" bestFit="1" customWidth="1"/>
    <col min="272" max="272" width="14.7109375" style="17" bestFit="1" customWidth="1"/>
    <col min="273" max="273" width="21.42578125" style="17" bestFit="1" customWidth="1"/>
    <col min="274" max="274" width="14.7109375" style="17" bestFit="1" customWidth="1"/>
    <col min="275" max="275" width="21.42578125" style="17" bestFit="1" customWidth="1"/>
    <col min="276" max="276" width="16.5703125" style="17" bestFit="1" customWidth="1"/>
    <col min="277" max="277" width="14.140625" style="17" bestFit="1" customWidth="1"/>
    <col min="278" max="278" width="16.5703125" style="17" bestFit="1" customWidth="1"/>
    <col min="279" max="279" width="14.140625" style="17" bestFit="1" customWidth="1"/>
    <col min="280" max="280" width="14.42578125" style="17" bestFit="1" customWidth="1"/>
    <col min="281" max="281" width="14.5703125" style="17" customWidth="1"/>
    <col min="282" max="282" width="13.85546875" style="17" bestFit="1" customWidth="1"/>
    <col min="283" max="283" width="14.5703125" style="17" customWidth="1"/>
    <col min="284" max="520" width="9" style="17"/>
    <col min="521" max="521" width="14.140625" style="17" customWidth="1"/>
    <col min="522" max="522" width="14.7109375" style="17" bestFit="1" customWidth="1"/>
    <col min="523" max="523" width="21.42578125" style="17" bestFit="1" customWidth="1"/>
    <col min="524" max="524" width="14.7109375" style="17" bestFit="1" customWidth="1"/>
    <col min="525" max="525" width="21.42578125" style="17" bestFit="1" customWidth="1"/>
    <col min="526" max="526" width="14.7109375" style="17" bestFit="1" customWidth="1"/>
    <col min="527" max="527" width="21.42578125" style="17" bestFit="1" customWidth="1"/>
    <col min="528" max="528" width="14.7109375" style="17" bestFit="1" customWidth="1"/>
    <col min="529" max="529" width="21.42578125" style="17" bestFit="1" customWidth="1"/>
    <col min="530" max="530" width="14.7109375" style="17" bestFit="1" customWidth="1"/>
    <col min="531" max="531" width="21.42578125" style="17" bestFit="1" customWidth="1"/>
    <col min="532" max="532" width="16.5703125" style="17" bestFit="1" customWidth="1"/>
    <col min="533" max="533" width="14.140625" style="17" bestFit="1" customWidth="1"/>
    <col min="534" max="534" width="16.5703125" style="17" bestFit="1" customWidth="1"/>
    <col min="535" max="535" width="14.140625" style="17" bestFit="1" customWidth="1"/>
    <col min="536" max="536" width="14.42578125" style="17" bestFit="1" customWidth="1"/>
    <col min="537" max="537" width="14.5703125" style="17" customWidth="1"/>
    <col min="538" max="538" width="13.85546875" style="17" bestFit="1" customWidth="1"/>
    <col min="539" max="539" width="14.5703125" style="17" customWidth="1"/>
    <col min="540" max="776" width="9" style="17"/>
    <col min="777" max="777" width="14.140625" style="17" customWidth="1"/>
    <col min="778" max="778" width="14.7109375" style="17" bestFit="1" customWidth="1"/>
    <col min="779" max="779" width="21.42578125" style="17" bestFit="1" customWidth="1"/>
    <col min="780" max="780" width="14.7109375" style="17" bestFit="1" customWidth="1"/>
    <col min="781" max="781" width="21.42578125" style="17" bestFit="1" customWidth="1"/>
    <col min="782" max="782" width="14.7109375" style="17" bestFit="1" customWidth="1"/>
    <col min="783" max="783" width="21.42578125" style="17" bestFit="1" customWidth="1"/>
    <col min="784" max="784" width="14.7109375" style="17" bestFit="1" customWidth="1"/>
    <col min="785" max="785" width="21.42578125" style="17" bestFit="1" customWidth="1"/>
    <col min="786" max="786" width="14.7109375" style="17" bestFit="1" customWidth="1"/>
    <col min="787" max="787" width="21.42578125" style="17" bestFit="1" customWidth="1"/>
    <col min="788" max="788" width="16.5703125" style="17" bestFit="1" customWidth="1"/>
    <col min="789" max="789" width="14.140625" style="17" bestFit="1" customWidth="1"/>
    <col min="790" max="790" width="16.5703125" style="17" bestFit="1" customWidth="1"/>
    <col min="791" max="791" width="14.140625" style="17" bestFit="1" customWidth="1"/>
    <col min="792" max="792" width="14.42578125" style="17" bestFit="1" customWidth="1"/>
    <col min="793" max="793" width="14.5703125" style="17" customWidth="1"/>
    <col min="794" max="794" width="13.85546875" style="17" bestFit="1" customWidth="1"/>
    <col min="795" max="795" width="14.5703125" style="17" customWidth="1"/>
    <col min="796" max="1032" width="9" style="17"/>
    <col min="1033" max="1033" width="14.140625" style="17" customWidth="1"/>
    <col min="1034" max="1034" width="14.7109375" style="17" bestFit="1" customWidth="1"/>
    <col min="1035" max="1035" width="21.42578125" style="17" bestFit="1" customWidth="1"/>
    <col min="1036" max="1036" width="14.7109375" style="17" bestFit="1" customWidth="1"/>
    <col min="1037" max="1037" width="21.42578125" style="17" bestFit="1" customWidth="1"/>
    <col min="1038" max="1038" width="14.7109375" style="17" bestFit="1" customWidth="1"/>
    <col min="1039" max="1039" width="21.42578125" style="17" bestFit="1" customWidth="1"/>
    <col min="1040" max="1040" width="14.7109375" style="17" bestFit="1" customWidth="1"/>
    <col min="1041" max="1041" width="21.42578125" style="17" bestFit="1" customWidth="1"/>
    <col min="1042" max="1042" width="14.7109375" style="17" bestFit="1" customWidth="1"/>
    <col min="1043" max="1043" width="21.42578125" style="17" bestFit="1" customWidth="1"/>
    <col min="1044" max="1044" width="16.5703125" style="17" bestFit="1" customWidth="1"/>
    <col min="1045" max="1045" width="14.140625" style="17" bestFit="1" customWidth="1"/>
    <col min="1046" max="1046" width="16.5703125" style="17" bestFit="1" customWidth="1"/>
    <col min="1047" max="1047" width="14.140625" style="17" bestFit="1" customWidth="1"/>
    <col min="1048" max="1048" width="14.42578125" style="17" bestFit="1" customWidth="1"/>
    <col min="1049" max="1049" width="14.5703125" style="17" customWidth="1"/>
    <col min="1050" max="1050" width="13.85546875" style="17" bestFit="1" customWidth="1"/>
    <col min="1051" max="1051" width="14.5703125" style="17" customWidth="1"/>
    <col min="1052" max="1288" width="9" style="17"/>
    <col min="1289" max="1289" width="14.140625" style="17" customWidth="1"/>
    <col min="1290" max="1290" width="14.7109375" style="17" bestFit="1" customWidth="1"/>
    <col min="1291" max="1291" width="21.42578125" style="17" bestFit="1" customWidth="1"/>
    <col min="1292" max="1292" width="14.7109375" style="17" bestFit="1" customWidth="1"/>
    <col min="1293" max="1293" width="21.42578125" style="17" bestFit="1" customWidth="1"/>
    <col min="1294" max="1294" width="14.7109375" style="17" bestFit="1" customWidth="1"/>
    <col min="1295" max="1295" width="21.42578125" style="17" bestFit="1" customWidth="1"/>
    <col min="1296" max="1296" width="14.7109375" style="17" bestFit="1" customWidth="1"/>
    <col min="1297" max="1297" width="21.42578125" style="17" bestFit="1" customWidth="1"/>
    <col min="1298" max="1298" width="14.7109375" style="17" bestFit="1" customWidth="1"/>
    <col min="1299" max="1299" width="21.42578125" style="17" bestFit="1" customWidth="1"/>
    <col min="1300" max="1300" width="16.5703125" style="17" bestFit="1" customWidth="1"/>
    <col min="1301" max="1301" width="14.140625" style="17" bestFit="1" customWidth="1"/>
    <col min="1302" max="1302" width="16.5703125" style="17" bestFit="1" customWidth="1"/>
    <col min="1303" max="1303" width="14.140625" style="17" bestFit="1" customWidth="1"/>
    <col min="1304" max="1304" width="14.42578125" style="17" bestFit="1" customWidth="1"/>
    <col min="1305" max="1305" width="14.5703125" style="17" customWidth="1"/>
    <col min="1306" max="1306" width="13.85546875" style="17" bestFit="1" customWidth="1"/>
    <col min="1307" max="1307" width="14.5703125" style="17" customWidth="1"/>
    <col min="1308" max="1544" width="9" style="17"/>
    <col min="1545" max="1545" width="14.140625" style="17" customWidth="1"/>
    <col min="1546" max="1546" width="14.7109375" style="17" bestFit="1" customWidth="1"/>
    <col min="1547" max="1547" width="21.42578125" style="17" bestFit="1" customWidth="1"/>
    <col min="1548" max="1548" width="14.7109375" style="17" bestFit="1" customWidth="1"/>
    <col min="1549" max="1549" width="21.42578125" style="17" bestFit="1" customWidth="1"/>
    <col min="1550" max="1550" width="14.7109375" style="17" bestFit="1" customWidth="1"/>
    <col min="1551" max="1551" width="21.42578125" style="17" bestFit="1" customWidth="1"/>
    <col min="1552" max="1552" width="14.7109375" style="17" bestFit="1" customWidth="1"/>
    <col min="1553" max="1553" width="21.42578125" style="17" bestFit="1" customWidth="1"/>
    <col min="1554" max="1554" width="14.7109375" style="17" bestFit="1" customWidth="1"/>
    <col min="1555" max="1555" width="21.42578125" style="17" bestFit="1" customWidth="1"/>
    <col min="1556" max="1556" width="16.5703125" style="17" bestFit="1" customWidth="1"/>
    <col min="1557" max="1557" width="14.140625" style="17" bestFit="1" customWidth="1"/>
    <col min="1558" max="1558" width="16.5703125" style="17" bestFit="1" customWidth="1"/>
    <col min="1559" max="1559" width="14.140625" style="17" bestFit="1" customWidth="1"/>
    <col min="1560" max="1560" width="14.42578125" style="17" bestFit="1" customWidth="1"/>
    <col min="1561" max="1561" width="14.5703125" style="17" customWidth="1"/>
    <col min="1562" max="1562" width="13.85546875" style="17" bestFit="1" customWidth="1"/>
    <col min="1563" max="1563" width="14.5703125" style="17" customWidth="1"/>
    <col min="1564" max="1800" width="9" style="17"/>
    <col min="1801" max="1801" width="14.140625" style="17" customWidth="1"/>
    <col min="1802" max="1802" width="14.7109375" style="17" bestFit="1" customWidth="1"/>
    <col min="1803" max="1803" width="21.42578125" style="17" bestFit="1" customWidth="1"/>
    <col min="1804" max="1804" width="14.7109375" style="17" bestFit="1" customWidth="1"/>
    <col min="1805" max="1805" width="21.42578125" style="17" bestFit="1" customWidth="1"/>
    <col min="1806" max="1806" width="14.7109375" style="17" bestFit="1" customWidth="1"/>
    <col min="1807" max="1807" width="21.42578125" style="17" bestFit="1" customWidth="1"/>
    <col min="1808" max="1808" width="14.7109375" style="17" bestFit="1" customWidth="1"/>
    <col min="1809" max="1809" width="21.42578125" style="17" bestFit="1" customWidth="1"/>
    <col min="1810" max="1810" width="14.7109375" style="17" bestFit="1" customWidth="1"/>
    <col min="1811" max="1811" width="21.42578125" style="17" bestFit="1" customWidth="1"/>
    <col min="1812" max="1812" width="16.5703125" style="17" bestFit="1" customWidth="1"/>
    <col min="1813" max="1813" width="14.140625" style="17" bestFit="1" customWidth="1"/>
    <col min="1814" max="1814" width="16.5703125" style="17" bestFit="1" customWidth="1"/>
    <col min="1815" max="1815" width="14.140625" style="17" bestFit="1" customWidth="1"/>
    <col min="1816" max="1816" width="14.42578125" style="17" bestFit="1" customWidth="1"/>
    <col min="1817" max="1817" width="14.5703125" style="17" customWidth="1"/>
    <col min="1818" max="1818" width="13.85546875" style="17" bestFit="1" customWidth="1"/>
    <col min="1819" max="1819" width="14.5703125" style="17" customWidth="1"/>
    <col min="1820" max="2056" width="9" style="17"/>
    <col min="2057" max="2057" width="14.140625" style="17" customWidth="1"/>
    <col min="2058" max="2058" width="14.7109375" style="17" bestFit="1" customWidth="1"/>
    <col min="2059" max="2059" width="21.42578125" style="17" bestFit="1" customWidth="1"/>
    <col min="2060" max="2060" width="14.7109375" style="17" bestFit="1" customWidth="1"/>
    <col min="2061" max="2061" width="21.42578125" style="17" bestFit="1" customWidth="1"/>
    <col min="2062" max="2062" width="14.7109375" style="17" bestFit="1" customWidth="1"/>
    <col min="2063" max="2063" width="21.42578125" style="17" bestFit="1" customWidth="1"/>
    <col min="2064" max="2064" width="14.7109375" style="17" bestFit="1" customWidth="1"/>
    <col min="2065" max="2065" width="21.42578125" style="17" bestFit="1" customWidth="1"/>
    <col min="2066" max="2066" width="14.7109375" style="17" bestFit="1" customWidth="1"/>
    <col min="2067" max="2067" width="21.42578125" style="17" bestFit="1" customWidth="1"/>
    <col min="2068" max="2068" width="16.5703125" style="17" bestFit="1" customWidth="1"/>
    <col min="2069" max="2069" width="14.140625" style="17" bestFit="1" customWidth="1"/>
    <col min="2070" max="2070" width="16.5703125" style="17" bestFit="1" customWidth="1"/>
    <col min="2071" max="2071" width="14.140625" style="17" bestFit="1" customWidth="1"/>
    <col min="2072" max="2072" width="14.42578125" style="17" bestFit="1" customWidth="1"/>
    <col min="2073" max="2073" width="14.5703125" style="17" customWidth="1"/>
    <col min="2074" max="2074" width="13.85546875" style="17" bestFit="1" customWidth="1"/>
    <col min="2075" max="2075" width="14.5703125" style="17" customWidth="1"/>
    <col min="2076" max="2312" width="9" style="17"/>
    <col min="2313" max="2313" width="14.140625" style="17" customWidth="1"/>
    <col min="2314" max="2314" width="14.7109375" style="17" bestFit="1" customWidth="1"/>
    <col min="2315" max="2315" width="21.42578125" style="17" bestFit="1" customWidth="1"/>
    <col min="2316" max="2316" width="14.7109375" style="17" bestFit="1" customWidth="1"/>
    <col min="2317" max="2317" width="21.42578125" style="17" bestFit="1" customWidth="1"/>
    <col min="2318" max="2318" width="14.7109375" style="17" bestFit="1" customWidth="1"/>
    <col min="2319" max="2319" width="21.42578125" style="17" bestFit="1" customWidth="1"/>
    <col min="2320" max="2320" width="14.7109375" style="17" bestFit="1" customWidth="1"/>
    <col min="2321" max="2321" width="21.42578125" style="17" bestFit="1" customWidth="1"/>
    <col min="2322" max="2322" width="14.7109375" style="17" bestFit="1" customWidth="1"/>
    <col min="2323" max="2323" width="21.42578125" style="17" bestFit="1" customWidth="1"/>
    <col min="2324" max="2324" width="16.5703125" style="17" bestFit="1" customWidth="1"/>
    <col min="2325" max="2325" width="14.140625" style="17" bestFit="1" customWidth="1"/>
    <col min="2326" max="2326" width="16.5703125" style="17" bestFit="1" customWidth="1"/>
    <col min="2327" max="2327" width="14.140625" style="17" bestFit="1" customWidth="1"/>
    <col min="2328" max="2328" width="14.42578125" style="17" bestFit="1" customWidth="1"/>
    <col min="2329" max="2329" width="14.5703125" style="17" customWidth="1"/>
    <col min="2330" max="2330" width="13.85546875" style="17" bestFit="1" customWidth="1"/>
    <col min="2331" max="2331" width="14.5703125" style="17" customWidth="1"/>
    <col min="2332" max="2568" width="9" style="17"/>
    <col min="2569" max="2569" width="14.140625" style="17" customWidth="1"/>
    <col min="2570" max="2570" width="14.7109375" style="17" bestFit="1" customWidth="1"/>
    <col min="2571" max="2571" width="21.42578125" style="17" bestFit="1" customWidth="1"/>
    <col min="2572" max="2572" width="14.7109375" style="17" bestFit="1" customWidth="1"/>
    <col min="2573" max="2573" width="21.42578125" style="17" bestFit="1" customWidth="1"/>
    <col min="2574" max="2574" width="14.7109375" style="17" bestFit="1" customWidth="1"/>
    <col min="2575" max="2575" width="21.42578125" style="17" bestFit="1" customWidth="1"/>
    <col min="2576" max="2576" width="14.7109375" style="17" bestFit="1" customWidth="1"/>
    <col min="2577" max="2577" width="21.42578125" style="17" bestFit="1" customWidth="1"/>
    <col min="2578" max="2578" width="14.7109375" style="17" bestFit="1" customWidth="1"/>
    <col min="2579" max="2579" width="21.42578125" style="17" bestFit="1" customWidth="1"/>
    <col min="2580" max="2580" width="16.5703125" style="17" bestFit="1" customWidth="1"/>
    <col min="2581" max="2581" width="14.140625" style="17" bestFit="1" customWidth="1"/>
    <col min="2582" max="2582" width="16.5703125" style="17" bestFit="1" customWidth="1"/>
    <col min="2583" max="2583" width="14.140625" style="17" bestFit="1" customWidth="1"/>
    <col min="2584" max="2584" width="14.42578125" style="17" bestFit="1" customWidth="1"/>
    <col min="2585" max="2585" width="14.5703125" style="17" customWidth="1"/>
    <col min="2586" max="2586" width="13.85546875" style="17" bestFit="1" customWidth="1"/>
    <col min="2587" max="2587" width="14.5703125" style="17" customWidth="1"/>
    <col min="2588" max="2824" width="9" style="17"/>
    <col min="2825" max="2825" width="14.140625" style="17" customWidth="1"/>
    <col min="2826" max="2826" width="14.7109375" style="17" bestFit="1" customWidth="1"/>
    <col min="2827" max="2827" width="21.42578125" style="17" bestFit="1" customWidth="1"/>
    <col min="2828" max="2828" width="14.7109375" style="17" bestFit="1" customWidth="1"/>
    <col min="2829" max="2829" width="21.42578125" style="17" bestFit="1" customWidth="1"/>
    <col min="2830" max="2830" width="14.7109375" style="17" bestFit="1" customWidth="1"/>
    <col min="2831" max="2831" width="21.42578125" style="17" bestFit="1" customWidth="1"/>
    <col min="2832" max="2832" width="14.7109375" style="17" bestFit="1" customWidth="1"/>
    <col min="2833" max="2833" width="21.42578125" style="17" bestFit="1" customWidth="1"/>
    <col min="2834" max="2834" width="14.7109375" style="17" bestFit="1" customWidth="1"/>
    <col min="2835" max="2835" width="21.42578125" style="17" bestFit="1" customWidth="1"/>
    <col min="2836" max="2836" width="16.5703125" style="17" bestFit="1" customWidth="1"/>
    <col min="2837" max="2837" width="14.140625" style="17" bestFit="1" customWidth="1"/>
    <col min="2838" max="2838" width="16.5703125" style="17" bestFit="1" customWidth="1"/>
    <col min="2839" max="2839" width="14.140625" style="17" bestFit="1" customWidth="1"/>
    <col min="2840" max="2840" width="14.42578125" style="17" bestFit="1" customWidth="1"/>
    <col min="2841" max="2841" width="14.5703125" style="17" customWidth="1"/>
    <col min="2842" max="2842" width="13.85546875" style="17" bestFit="1" customWidth="1"/>
    <col min="2843" max="2843" width="14.5703125" style="17" customWidth="1"/>
    <col min="2844" max="3080" width="9" style="17"/>
    <col min="3081" max="3081" width="14.140625" style="17" customWidth="1"/>
    <col min="3082" max="3082" width="14.7109375" style="17" bestFit="1" customWidth="1"/>
    <col min="3083" max="3083" width="21.42578125" style="17" bestFit="1" customWidth="1"/>
    <col min="3084" max="3084" width="14.7109375" style="17" bestFit="1" customWidth="1"/>
    <col min="3085" max="3085" width="21.42578125" style="17" bestFit="1" customWidth="1"/>
    <col min="3086" max="3086" width="14.7109375" style="17" bestFit="1" customWidth="1"/>
    <col min="3087" max="3087" width="21.42578125" style="17" bestFit="1" customWidth="1"/>
    <col min="3088" max="3088" width="14.7109375" style="17" bestFit="1" customWidth="1"/>
    <col min="3089" max="3089" width="21.42578125" style="17" bestFit="1" customWidth="1"/>
    <col min="3090" max="3090" width="14.7109375" style="17" bestFit="1" customWidth="1"/>
    <col min="3091" max="3091" width="21.42578125" style="17" bestFit="1" customWidth="1"/>
    <col min="3092" max="3092" width="16.5703125" style="17" bestFit="1" customWidth="1"/>
    <col min="3093" max="3093" width="14.140625" style="17" bestFit="1" customWidth="1"/>
    <col min="3094" max="3094" width="16.5703125" style="17" bestFit="1" customWidth="1"/>
    <col min="3095" max="3095" width="14.140625" style="17" bestFit="1" customWidth="1"/>
    <col min="3096" max="3096" width="14.42578125" style="17" bestFit="1" customWidth="1"/>
    <col min="3097" max="3097" width="14.5703125" style="17" customWidth="1"/>
    <col min="3098" max="3098" width="13.85546875" style="17" bestFit="1" customWidth="1"/>
    <col min="3099" max="3099" width="14.5703125" style="17" customWidth="1"/>
    <col min="3100" max="3336" width="9" style="17"/>
    <col min="3337" max="3337" width="14.140625" style="17" customWidth="1"/>
    <col min="3338" max="3338" width="14.7109375" style="17" bestFit="1" customWidth="1"/>
    <col min="3339" max="3339" width="21.42578125" style="17" bestFit="1" customWidth="1"/>
    <col min="3340" max="3340" width="14.7109375" style="17" bestFit="1" customWidth="1"/>
    <col min="3341" max="3341" width="21.42578125" style="17" bestFit="1" customWidth="1"/>
    <col min="3342" max="3342" width="14.7109375" style="17" bestFit="1" customWidth="1"/>
    <col min="3343" max="3343" width="21.42578125" style="17" bestFit="1" customWidth="1"/>
    <col min="3344" max="3344" width="14.7109375" style="17" bestFit="1" customWidth="1"/>
    <col min="3345" max="3345" width="21.42578125" style="17" bestFit="1" customWidth="1"/>
    <col min="3346" max="3346" width="14.7109375" style="17" bestFit="1" customWidth="1"/>
    <col min="3347" max="3347" width="21.42578125" style="17" bestFit="1" customWidth="1"/>
    <col min="3348" max="3348" width="16.5703125" style="17" bestFit="1" customWidth="1"/>
    <col min="3349" max="3349" width="14.140625" style="17" bestFit="1" customWidth="1"/>
    <col min="3350" max="3350" width="16.5703125" style="17" bestFit="1" customWidth="1"/>
    <col min="3351" max="3351" width="14.140625" style="17" bestFit="1" customWidth="1"/>
    <col min="3352" max="3352" width="14.42578125" style="17" bestFit="1" customWidth="1"/>
    <col min="3353" max="3353" width="14.5703125" style="17" customWidth="1"/>
    <col min="3354" max="3354" width="13.85546875" style="17" bestFit="1" customWidth="1"/>
    <col min="3355" max="3355" width="14.5703125" style="17" customWidth="1"/>
    <col min="3356" max="3592" width="9" style="17"/>
    <col min="3593" max="3593" width="14.140625" style="17" customWidth="1"/>
    <col min="3594" max="3594" width="14.7109375" style="17" bestFit="1" customWidth="1"/>
    <col min="3595" max="3595" width="21.42578125" style="17" bestFit="1" customWidth="1"/>
    <col min="3596" max="3596" width="14.7109375" style="17" bestFit="1" customWidth="1"/>
    <col min="3597" max="3597" width="21.42578125" style="17" bestFit="1" customWidth="1"/>
    <col min="3598" max="3598" width="14.7109375" style="17" bestFit="1" customWidth="1"/>
    <col min="3599" max="3599" width="21.42578125" style="17" bestFit="1" customWidth="1"/>
    <col min="3600" max="3600" width="14.7109375" style="17" bestFit="1" customWidth="1"/>
    <col min="3601" max="3601" width="21.42578125" style="17" bestFit="1" customWidth="1"/>
    <col min="3602" max="3602" width="14.7109375" style="17" bestFit="1" customWidth="1"/>
    <col min="3603" max="3603" width="21.42578125" style="17" bestFit="1" customWidth="1"/>
    <col min="3604" max="3604" width="16.5703125" style="17" bestFit="1" customWidth="1"/>
    <col min="3605" max="3605" width="14.140625" style="17" bestFit="1" customWidth="1"/>
    <col min="3606" max="3606" width="16.5703125" style="17" bestFit="1" customWidth="1"/>
    <col min="3607" max="3607" width="14.140625" style="17" bestFit="1" customWidth="1"/>
    <col min="3608" max="3608" width="14.42578125" style="17" bestFit="1" customWidth="1"/>
    <col min="3609" max="3609" width="14.5703125" style="17" customWidth="1"/>
    <col min="3610" max="3610" width="13.85546875" style="17" bestFit="1" customWidth="1"/>
    <col min="3611" max="3611" width="14.5703125" style="17" customWidth="1"/>
    <col min="3612" max="3848" width="9" style="17"/>
    <col min="3849" max="3849" width="14.140625" style="17" customWidth="1"/>
    <col min="3850" max="3850" width="14.7109375" style="17" bestFit="1" customWidth="1"/>
    <col min="3851" max="3851" width="21.42578125" style="17" bestFit="1" customWidth="1"/>
    <col min="3852" max="3852" width="14.7109375" style="17" bestFit="1" customWidth="1"/>
    <col min="3853" max="3853" width="21.42578125" style="17" bestFit="1" customWidth="1"/>
    <col min="3854" max="3854" width="14.7109375" style="17" bestFit="1" customWidth="1"/>
    <col min="3855" max="3855" width="21.42578125" style="17" bestFit="1" customWidth="1"/>
    <col min="3856" max="3856" width="14.7109375" style="17" bestFit="1" customWidth="1"/>
    <col min="3857" max="3857" width="21.42578125" style="17" bestFit="1" customWidth="1"/>
    <col min="3858" max="3858" width="14.7109375" style="17" bestFit="1" customWidth="1"/>
    <col min="3859" max="3859" width="21.42578125" style="17" bestFit="1" customWidth="1"/>
    <col min="3860" max="3860" width="16.5703125" style="17" bestFit="1" customWidth="1"/>
    <col min="3861" max="3861" width="14.140625" style="17" bestFit="1" customWidth="1"/>
    <col min="3862" max="3862" width="16.5703125" style="17" bestFit="1" customWidth="1"/>
    <col min="3863" max="3863" width="14.140625" style="17" bestFit="1" customWidth="1"/>
    <col min="3864" max="3864" width="14.42578125" style="17" bestFit="1" customWidth="1"/>
    <col min="3865" max="3865" width="14.5703125" style="17" customWidth="1"/>
    <col min="3866" max="3866" width="13.85546875" style="17" bestFit="1" customWidth="1"/>
    <col min="3867" max="3867" width="14.5703125" style="17" customWidth="1"/>
    <col min="3868" max="4104" width="9" style="17"/>
    <col min="4105" max="4105" width="14.140625" style="17" customWidth="1"/>
    <col min="4106" max="4106" width="14.7109375" style="17" bestFit="1" customWidth="1"/>
    <col min="4107" max="4107" width="21.42578125" style="17" bestFit="1" customWidth="1"/>
    <col min="4108" max="4108" width="14.7109375" style="17" bestFit="1" customWidth="1"/>
    <col min="4109" max="4109" width="21.42578125" style="17" bestFit="1" customWidth="1"/>
    <col min="4110" max="4110" width="14.7109375" style="17" bestFit="1" customWidth="1"/>
    <col min="4111" max="4111" width="21.42578125" style="17" bestFit="1" customWidth="1"/>
    <col min="4112" max="4112" width="14.7109375" style="17" bestFit="1" customWidth="1"/>
    <col min="4113" max="4113" width="21.42578125" style="17" bestFit="1" customWidth="1"/>
    <col min="4114" max="4114" width="14.7109375" style="17" bestFit="1" customWidth="1"/>
    <col min="4115" max="4115" width="21.42578125" style="17" bestFit="1" customWidth="1"/>
    <col min="4116" max="4116" width="16.5703125" style="17" bestFit="1" customWidth="1"/>
    <col min="4117" max="4117" width="14.140625" style="17" bestFit="1" customWidth="1"/>
    <col min="4118" max="4118" width="16.5703125" style="17" bestFit="1" customWidth="1"/>
    <col min="4119" max="4119" width="14.140625" style="17" bestFit="1" customWidth="1"/>
    <col min="4120" max="4120" width="14.42578125" style="17" bestFit="1" customWidth="1"/>
    <col min="4121" max="4121" width="14.5703125" style="17" customWidth="1"/>
    <col min="4122" max="4122" width="13.85546875" style="17" bestFit="1" customWidth="1"/>
    <col min="4123" max="4123" width="14.5703125" style="17" customWidth="1"/>
    <col min="4124" max="4360" width="9" style="17"/>
    <col min="4361" max="4361" width="14.140625" style="17" customWidth="1"/>
    <col min="4362" max="4362" width="14.7109375" style="17" bestFit="1" customWidth="1"/>
    <col min="4363" max="4363" width="21.42578125" style="17" bestFit="1" customWidth="1"/>
    <col min="4364" max="4364" width="14.7109375" style="17" bestFit="1" customWidth="1"/>
    <col min="4365" max="4365" width="21.42578125" style="17" bestFit="1" customWidth="1"/>
    <col min="4366" max="4366" width="14.7109375" style="17" bestFit="1" customWidth="1"/>
    <col min="4367" max="4367" width="21.42578125" style="17" bestFit="1" customWidth="1"/>
    <col min="4368" max="4368" width="14.7109375" style="17" bestFit="1" customWidth="1"/>
    <col min="4369" max="4369" width="21.42578125" style="17" bestFit="1" customWidth="1"/>
    <col min="4370" max="4370" width="14.7109375" style="17" bestFit="1" customWidth="1"/>
    <col min="4371" max="4371" width="21.42578125" style="17" bestFit="1" customWidth="1"/>
    <col min="4372" max="4372" width="16.5703125" style="17" bestFit="1" customWidth="1"/>
    <col min="4373" max="4373" width="14.140625" style="17" bestFit="1" customWidth="1"/>
    <col min="4374" max="4374" width="16.5703125" style="17" bestFit="1" customWidth="1"/>
    <col min="4375" max="4375" width="14.140625" style="17" bestFit="1" customWidth="1"/>
    <col min="4376" max="4376" width="14.42578125" style="17" bestFit="1" customWidth="1"/>
    <col min="4377" max="4377" width="14.5703125" style="17" customWidth="1"/>
    <col min="4378" max="4378" width="13.85546875" style="17" bestFit="1" customWidth="1"/>
    <col min="4379" max="4379" width="14.5703125" style="17" customWidth="1"/>
    <col min="4380" max="4616" width="9" style="17"/>
    <col min="4617" max="4617" width="14.140625" style="17" customWidth="1"/>
    <col min="4618" max="4618" width="14.7109375" style="17" bestFit="1" customWidth="1"/>
    <col min="4619" max="4619" width="21.42578125" style="17" bestFit="1" customWidth="1"/>
    <col min="4620" max="4620" width="14.7109375" style="17" bestFit="1" customWidth="1"/>
    <col min="4621" max="4621" width="21.42578125" style="17" bestFit="1" customWidth="1"/>
    <col min="4622" max="4622" width="14.7109375" style="17" bestFit="1" customWidth="1"/>
    <col min="4623" max="4623" width="21.42578125" style="17" bestFit="1" customWidth="1"/>
    <col min="4624" max="4624" width="14.7109375" style="17" bestFit="1" customWidth="1"/>
    <col min="4625" max="4625" width="21.42578125" style="17" bestFit="1" customWidth="1"/>
    <col min="4626" max="4626" width="14.7109375" style="17" bestFit="1" customWidth="1"/>
    <col min="4627" max="4627" width="21.42578125" style="17" bestFit="1" customWidth="1"/>
    <col min="4628" max="4628" width="16.5703125" style="17" bestFit="1" customWidth="1"/>
    <col min="4629" max="4629" width="14.140625" style="17" bestFit="1" customWidth="1"/>
    <col min="4630" max="4630" width="16.5703125" style="17" bestFit="1" customWidth="1"/>
    <col min="4631" max="4631" width="14.140625" style="17" bestFit="1" customWidth="1"/>
    <col min="4632" max="4632" width="14.42578125" style="17" bestFit="1" customWidth="1"/>
    <col min="4633" max="4633" width="14.5703125" style="17" customWidth="1"/>
    <col min="4634" max="4634" width="13.85546875" style="17" bestFit="1" customWidth="1"/>
    <col min="4635" max="4635" width="14.5703125" style="17" customWidth="1"/>
    <col min="4636" max="4872" width="9" style="17"/>
    <col min="4873" max="4873" width="14.140625" style="17" customWidth="1"/>
    <col min="4874" max="4874" width="14.7109375" style="17" bestFit="1" customWidth="1"/>
    <col min="4875" max="4875" width="21.42578125" style="17" bestFit="1" customWidth="1"/>
    <col min="4876" max="4876" width="14.7109375" style="17" bestFit="1" customWidth="1"/>
    <col min="4877" max="4877" width="21.42578125" style="17" bestFit="1" customWidth="1"/>
    <col min="4878" max="4878" width="14.7109375" style="17" bestFit="1" customWidth="1"/>
    <col min="4879" max="4879" width="21.42578125" style="17" bestFit="1" customWidth="1"/>
    <col min="4880" max="4880" width="14.7109375" style="17" bestFit="1" customWidth="1"/>
    <col min="4881" max="4881" width="21.42578125" style="17" bestFit="1" customWidth="1"/>
    <col min="4882" max="4882" width="14.7109375" style="17" bestFit="1" customWidth="1"/>
    <col min="4883" max="4883" width="21.42578125" style="17" bestFit="1" customWidth="1"/>
    <col min="4884" max="4884" width="16.5703125" style="17" bestFit="1" customWidth="1"/>
    <col min="4885" max="4885" width="14.140625" style="17" bestFit="1" customWidth="1"/>
    <col min="4886" max="4886" width="16.5703125" style="17" bestFit="1" customWidth="1"/>
    <col min="4887" max="4887" width="14.140625" style="17" bestFit="1" customWidth="1"/>
    <col min="4888" max="4888" width="14.42578125" style="17" bestFit="1" customWidth="1"/>
    <col min="4889" max="4889" width="14.5703125" style="17" customWidth="1"/>
    <col min="4890" max="4890" width="13.85546875" style="17" bestFit="1" customWidth="1"/>
    <col min="4891" max="4891" width="14.5703125" style="17" customWidth="1"/>
    <col min="4892" max="5128" width="9" style="17"/>
    <col min="5129" max="5129" width="14.140625" style="17" customWidth="1"/>
    <col min="5130" max="5130" width="14.7109375" style="17" bestFit="1" customWidth="1"/>
    <col min="5131" max="5131" width="21.42578125" style="17" bestFit="1" customWidth="1"/>
    <col min="5132" max="5132" width="14.7109375" style="17" bestFit="1" customWidth="1"/>
    <col min="5133" max="5133" width="21.42578125" style="17" bestFit="1" customWidth="1"/>
    <col min="5134" max="5134" width="14.7109375" style="17" bestFit="1" customWidth="1"/>
    <col min="5135" max="5135" width="21.42578125" style="17" bestFit="1" customWidth="1"/>
    <col min="5136" max="5136" width="14.7109375" style="17" bestFit="1" customWidth="1"/>
    <col min="5137" max="5137" width="21.42578125" style="17" bestFit="1" customWidth="1"/>
    <col min="5138" max="5138" width="14.7109375" style="17" bestFit="1" customWidth="1"/>
    <col min="5139" max="5139" width="21.42578125" style="17" bestFit="1" customWidth="1"/>
    <col min="5140" max="5140" width="16.5703125" style="17" bestFit="1" customWidth="1"/>
    <col min="5141" max="5141" width="14.140625" style="17" bestFit="1" customWidth="1"/>
    <col min="5142" max="5142" width="16.5703125" style="17" bestFit="1" customWidth="1"/>
    <col min="5143" max="5143" width="14.140625" style="17" bestFit="1" customWidth="1"/>
    <col min="5144" max="5144" width="14.42578125" style="17" bestFit="1" customWidth="1"/>
    <col min="5145" max="5145" width="14.5703125" style="17" customWidth="1"/>
    <col min="5146" max="5146" width="13.85546875" style="17" bestFit="1" customWidth="1"/>
    <col min="5147" max="5147" width="14.5703125" style="17" customWidth="1"/>
    <col min="5148" max="5384" width="9" style="17"/>
    <col min="5385" max="5385" width="14.140625" style="17" customWidth="1"/>
    <col min="5386" max="5386" width="14.7109375" style="17" bestFit="1" customWidth="1"/>
    <col min="5387" max="5387" width="21.42578125" style="17" bestFit="1" customWidth="1"/>
    <col min="5388" max="5388" width="14.7109375" style="17" bestFit="1" customWidth="1"/>
    <col min="5389" max="5389" width="21.42578125" style="17" bestFit="1" customWidth="1"/>
    <col min="5390" max="5390" width="14.7109375" style="17" bestFit="1" customWidth="1"/>
    <col min="5391" max="5391" width="21.42578125" style="17" bestFit="1" customWidth="1"/>
    <col min="5392" max="5392" width="14.7109375" style="17" bestFit="1" customWidth="1"/>
    <col min="5393" max="5393" width="21.42578125" style="17" bestFit="1" customWidth="1"/>
    <col min="5394" max="5394" width="14.7109375" style="17" bestFit="1" customWidth="1"/>
    <col min="5395" max="5395" width="21.42578125" style="17" bestFit="1" customWidth="1"/>
    <col min="5396" max="5396" width="16.5703125" style="17" bestFit="1" customWidth="1"/>
    <col min="5397" max="5397" width="14.140625" style="17" bestFit="1" customWidth="1"/>
    <col min="5398" max="5398" width="16.5703125" style="17" bestFit="1" customWidth="1"/>
    <col min="5399" max="5399" width="14.140625" style="17" bestFit="1" customWidth="1"/>
    <col min="5400" max="5400" width="14.42578125" style="17" bestFit="1" customWidth="1"/>
    <col min="5401" max="5401" width="14.5703125" style="17" customWidth="1"/>
    <col min="5402" max="5402" width="13.85546875" style="17" bestFit="1" customWidth="1"/>
    <col min="5403" max="5403" width="14.5703125" style="17" customWidth="1"/>
    <col min="5404" max="5640" width="9" style="17"/>
    <col min="5641" max="5641" width="14.140625" style="17" customWidth="1"/>
    <col min="5642" max="5642" width="14.7109375" style="17" bestFit="1" customWidth="1"/>
    <col min="5643" max="5643" width="21.42578125" style="17" bestFit="1" customWidth="1"/>
    <col min="5644" max="5644" width="14.7109375" style="17" bestFit="1" customWidth="1"/>
    <col min="5645" max="5645" width="21.42578125" style="17" bestFit="1" customWidth="1"/>
    <col min="5646" max="5646" width="14.7109375" style="17" bestFit="1" customWidth="1"/>
    <col min="5647" max="5647" width="21.42578125" style="17" bestFit="1" customWidth="1"/>
    <col min="5648" max="5648" width="14.7109375" style="17" bestFit="1" customWidth="1"/>
    <col min="5649" max="5649" width="21.42578125" style="17" bestFit="1" customWidth="1"/>
    <col min="5650" max="5650" width="14.7109375" style="17" bestFit="1" customWidth="1"/>
    <col min="5651" max="5651" width="21.42578125" style="17" bestFit="1" customWidth="1"/>
    <col min="5652" max="5652" width="16.5703125" style="17" bestFit="1" customWidth="1"/>
    <col min="5653" max="5653" width="14.140625" style="17" bestFit="1" customWidth="1"/>
    <col min="5654" max="5654" width="16.5703125" style="17" bestFit="1" customWidth="1"/>
    <col min="5655" max="5655" width="14.140625" style="17" bestFit="1" customWidth="1"/>
    <col min="5656" max="5656" width="14.42578125" style="17" bestFit="1" customWidth="1"/>
    <col min="5657" max="5657" width="14.5703125" style="17" customWidth="1"/>
    <col min="5658" max="5658" width="13.85546875" style="17" bestFit="1" customWidth="1"/>
    <col min="5659" max="5659" width="14.5703125" style="17" customWidth="1"/>
    <col min="5660" max="5896" width="9" style="17"/>
    <col min="5897" max="5897" width="14.140625" style="17" customWidth="1"/>
    <col min="5898" max="5898" width="14.7109375" style="17" bestFit="1" customWidth="1"/>
    <col min="5899" max="5899" width="21.42578125" style="17" bestFit="1" customWidth="1"/>
    <col min="5900" max="5900" width="14.7109375" style="17" bestFit="1" customWidth="1"/>
    <col min="5901" max="5901" width="21.42578125" style="17" bestFit="1" customWidth="1"/>
    <col min="5902" max="5902" width="14.7109375" style="17" bestFit="1" customWidth="1"/>
    <col min="5903" max="5903" width="21.42578125" style="17" bestFit="1" customWidth="1"/>
    <col min="5904" max="5904" width="14.7109375" style="17" bestFit="1" customWidth="1"/>
    <col min="5905" max="5905" width="21.42578125" style="17" bestFit="1" customWidth="1"/>
    <col min="5906" max="5906" width="14.7109375" style="17" bestFit="1" customWidth="1"/>
    <col min="5907" max="5907" width="21.42578125" style="17" bestFit="1" customWidth="1"/>
    <col min="5908" max="5908" width="16.5703125" style="17" bestFit="1" customWidth="1"/>
    <col min="5909" max="5909" width="14.140625" style="17" bestFit="1" customWidth="1"/>
    <col min="5910" max="5910" width="16.5703125" style="17" bestFit="1" customWidth="1"/>
    <col min="5911" max="5911" width="14.140625" style="17" bestFit="1" customWidth="1"/>
    <col min="5912" max="5912" width="14.42578125" style="17" bestFit="1" customWidth="1"/>
    <col min="5913" max="5913" width="14.5703125" style="17" customWidth="1"/>
    <col min="5914" max="5914" width="13.85546875" style="17" bestFit="1" customWidth="1"/>
    <col min="5915" max="5915" width="14.5703125" style="17" customWidth="1"/>
    <col min="5916" max="6152" width="9" style="17"/>
    <col min="6153" max="6153" width="14.140625" style="17" customWidth="1"/>
    <col min="6154" max="6154" width="14.7109375" style="17" bestFit="1" customWidth="1"/>
    <col min="6155" max="6155" width="21.42578125" style="17" bestFit="1" customWidth="1"/>
    <col min="6156" max="6156" width="14.7109375" style="17" bestFit="1" customWidth="1"/>
    <col min="6157" max="6157" width="21.42578125" style="17" bestFit="1" customWidth="1"/>
    <col min="6158" max="6158" width="14.7109375" style="17" bestFit="1" customWidth="1"/>
    <col min="6159" max="6159" width="21.42578125" style="17" bestFit="1" customWidth="1"/>
    <col min="6160" max="6160" width="14.7109375" style="17" bestFit="1" customWidth="1"/>
    <col min="6161" max="6161" width="21.42578125" style="17" bestFit="1" customWidth="1"/>
    <col min="6162" max="6162" width="14.7109375" style="17" bestFit="1" customWidth="1"/>
    <col min="6163" max="6163" width="21.42578125" style="17" bestFit="1" customWidth="1"/>
    <col min="6164" max="6164" width="16.5703125" style="17" bestFit="1" customWidth="1"/>
    <col min="6165" max="6165" width="14.140625" style="17" bestFit="1" customWidth="1"/>
    <col min="6166" max="6166" width="16.5703125" style="17" bestFit="1" customWidth="1"/>
    <col min="6167" max="6167" width="14.140625" style="17" bestFit="1" customWidth="1"/>
    <col min="6168" max="6168" width="14.42578125" style="17" bestFit="1" customWidth="1"/>
    <col min="6169" max="6169" width="14.5703125" style="17" customWidth="1"/>
    <col min="6170" max="6170" width="13.85546875" style="17" bestFit="1" customWidth="1"/>
    <col min="6171" max="6171" width="14.5703125" style="17" customWidth="1"/>
    <col min="6172" max="6408" width="9" style="17"/>
    <col min="6409" max="6409" width="14.140625" style="17" customWidth="1"/>
    <col min="6410" max="6410" width="14.7109375" style="17" bestFit="1" customWidth="1"/>
    <col min="6411" max="6411" width="21.42578125" style="17" bestFit="1" customWidth="1"/>
    <col min="6412" max="6412" width="14.7109375" style="17" bestFit="1" customWidth="1"/>
    <col min="6413" max="6413" width="21.42578125" style="17" bestFit="1" customWidth="1"/>
    <col min="6414" max="6414" width="14.7109375" style="17" bestFit="1" customWidth="1"/>
    <col min="6415" max="6415" width="21.42578125" style="17" bestFit="1" customWidth="1"/>
    <col min="6416" max="6416" width="14.7109375" style="17" bestFit="1" customWidth="1"/>
    <col min="6417" max="6417" width="21.42578125" style="17" bestFit="1" customWidth="1"/>
    <col min="6418" max="6418" width="14.7109375" style="17" bestFit="1" customWidth="1"/>
    <col min="6419" max="6419" width="21.42578125" style="17" bestFit="1" customWidth="1"/>
    <col min="6420" max="6420" width="16.5703125" style="17" bestFit="1" customWidth="1"/>
    <col min="6421" max="6421" width="14.140625" style="17" bestFit="1" customWidth="1"/>
    <col min="6422" max="6422" width="16.5703125" style="17" bestFit="1" customWidth="1"/>
    <col min="6423" max="6423" width="14.140625" style="17" bestFit="1" customWidth="1"/>
    <col min="6424" max="6424" width="14.42578125" style="17" bestFit="1" customWidth="1"/>
    <col min="6425" max="6425" width="14.5703125" style="17" customWidth="1"/>
    <col min="6426" max="6426" width="13.85546875" style="17" bestFit="1" customWidth="1"/>
    <col min="6427" max="6427" width="14.5703125" style="17" customWidth="1"/>
    <col min="6428" max="6664" width="9" style="17"/>
    <col min="6665" max="6665" width="14.140625" style="17" customWidth="1"/>
    <col min="6666" max="6666" width="14.7109375" style="17" bestFit="1" customWidth="1"/>
    <col min="6667" max="6667" width="21.42578125" style="17" bestFit="1" customWidth="1"/>
    <col min="6668" max="6668" width="14.7109375" style="17" bestFit="1" customWidth="1"/>
    <col min="6669" max="6669" width="21.42578125" style="17" bestFit="1" customWidth="1"/>
    <col min="6670" max="6670" width="14.7109375" style="17" bestFit="1" customWidth="1"/>
    <col min="6671" max="6671" width="21.42578125" style="17" bestFit="1" customWidth="1"/>
    <col min="6672" max="6672" width="14.7109375" style="17" bestFit="1" customWidth="1"/>
    <col min="6673" max="6673" width="21.42578125" style="17" bestFit="1" customWidth="1"/>
    <col min="6674" max="6674" width="14.7109375" style="17" bestFit="1" customWidth="1"/>
    <col min="6675" max="6675" width="21.42578125" style="17" bestFit="1" customWidth="1"/>
    <col min="6676" max="6676" width="16.5703125" style="17" bestFit="1" customWidth="1"/>
    <col min="6677" max="6677" width="14.140625" style="17" bestFit="1" customWidth="1"/>
    <col min="6678" max="6678" width="16.5703125" style="17" bestFit="1" customWidth="1"/>
    <col min="6679" max="6679" width="14.140625" style="17" bestFit="1" customWidth="1"/>
    <col min="6680" max="6680" width="14.42578125" style="17" bestFit="1" customWidth="1"/>
    <col min="6681" max="6681" width="14.5703125" style="17" customWidth="1"/>
    <col min="6682" max="6682" width="13.85546875" style="17" bestFit="1" customWidth="1"/>
    <col min="6683" max="6683" width="14.5703125" style="17" customWidth="1"/>
    <col min="6684" max="6920" width="9" style="17"/>
    <col min="6921" max="6921" width="14.140625" style="17" customWidth="1"/>
    <col min="6922" max="6922" width="14.7109375" style="17" bestFit="1" customWidth="1"/>
    <col min="6923" max="6923" width="21.42578125" style="17" bestFit="1" customWidth="1"/>
    <col min="6924" max="6924" width="14.7109375" style="17" bestFit="1" customWidth="1"/>
    <col min="6925" max="6925" width="21.42578125" style="17" bestFit="1" customWidth="1"/>
    <col min="6926" max="6926" width="14.7109375" style="17" bestFit="1" customWidth="1"/>
    <col min="6927" max="6927" width="21.42578125" style="17" bestFit="1" customWidth="1"/>
    <col min="6928" max="6928" width="14.7109375" style="17" bestFit="1" customWidth="1"/>
    <col min="6929" max="6929" width="21.42578125" style="17" bestFit="1" customWidth="1"/>
    <col min="6930" max="6930" width="14.7109375" style="17" bestFit="1" customWidth="1"/>
    <col min="6931" max="6931" width="21.42578125" style="17" bestFit="1" customWidth="1"/>
    <col min="6932" max="6932" width="16.5703125" style="17" bestFit="1" customWidth="1"/>
    <col min="6933" max="6933" width="14.140625" style="17" bestFit="1" customWidth="1"/>
    <col min="6934" max="6934" width="16.5703125" style="17" bestFit="1" customWidth="1"/>
    <col min="6935" max="6935" width="14.140625" style="17" bestFit="1" customWidth="1"/>
    <col min="6936" max="6936" width="14.42578125" style="17" bestFit="1" customWidth="1"/>
    <col min="6937" max="6937" width="14.5703125" style="17" customWidth="1"/>
    <col min="6938" max="6938" width="13.85546875" style="17" bestFit="1" customWidth="1"/>
    <col min="6939" max="6939" width="14.5703125" style="17" customWidth="1"/>
    <col min="6940" max="7176" width="9" style="17"/>
    <col min="7177" max="7177" width="14.140625" style="17" customWidth="1"/>
    <col min="7178" max="7178" width="14.7109375" style="17" bestFit="1" customWidth="1"/>
    <col min="7179" max="7179" width="21.42578125" style="17" bestFit="1" customWidth="1"/>
    <col min="7180" max="7180" width="14.7109375" style="17" bestFit="1" customWidth="1"/>
    <col min="7181" max="7181" width="21.42578125" style="17" bestFit="1" customWidth="1"/>
    <col min="7182" max="7182" width="14.7109375" style="17" bestFit="1" customWidth="1"/>
    <col min="7183" max="7183" width="21.42578125" style="17" bestFit="1" customWidth="1"/>
    <col min="7184" max="7184" width="14.7109375" style="17" bestFit="1" customWidth="1"/>
    <col min="7185" max="7185" width="21.42578125" style="17" bestFit="1" customWidth="1"/>
    <col min="7186" max="7186" width="14.7109375" style="17" bestFit="1" customWidth="1"/>
    <col min="7187" max="7187" width="21.42578125" style="17" bestFit="1" customWidth="1"/>
    <col min="7188" max="7188" width="16.5703125" style="17" bestFit="1" customWidth="1"/>
    <col min="7189" max="7189" width="14.140625" style="17" bestFit="1" customWidth="1"/>
    <col min="7190" max="7190" width="16.5703125" style="17" bestFit="1" customWidth="1"/>
    <col min="7191" max="7191" width="14.140625" style="17" bestFit="1" customWidth="1"/>
    <col min="7192" max="7192" width="14.42578125" style="17" bestFit="1" customWidth="1"/>
    <col min="7193" max="7193" width="14.5703125" style="17" customWidth="1"/>
    <col min="7194" max="7194" width="13.85546875" style="17" bestFit="1" customWidth="1"/>
    <col min="7195" max="7195" width="14.5703125" style="17" customWidth="1"/>
    <col min="7196" max="7432" width="9" style="17"/>
    <col min="7433" max="7433" width="14.140625" style="17" customWidth="1"/>
    <col min="7434" max="7434" width="14.7109375" style="17" bestFit="1" customWidth="1"/>
    <col min="7435" max="7435" width="21.42578125" style="17" bestFit="1" customWidth="1"/>
    <col min="7436" max="7436" width="14.7109375" style="17" bestFit="1" customWidth="1"/>
    <col min="7437" max="7437" width="21.42578125" style="17" bestFit="1" customWidth="1"/>
    <col min="7438" max="7438" width="14.7109375" style="17" bestFit="1" customWidth="1"/>
    <col min="7439" max="7439" width="21.42578125" style="17" bestFit="1" customWidth="1"/>
    <col min="7440" max="7440" width="14.7109375" style="17" bestFit="1" customWidth="1"/>
    <col min="7441" max="7441" width="21.42578125" style="17" bestFit="1" customWidth="1"/>
    <col min="7442" max="7442" width="14.7109375" style="17" bestFit="1" customWidth="1"/>
    <col min="7443" max="7443" width="21.42578125" style="17" bestFit="1" customWidth="1"/>
    <col min="7444" max="7444" width="16.5703125" style="17" bestFit="1" customWidth="1"/>
    <col min="7445" max="7445" width="14.140625" style="17" bestFit="1" customWidth="1"/>
    <col min="7446" max="7446" width="16.5703125" style="17" bestFit="1" customWidth="1"/>
    <col min="7447" max="7447" width="14.140625" style="17" bestFit="1" customWidth="1"/>
    <col min="7448" max="7448" width="14.42578125" style="17" bestFit="1" customWidth="1"/>
    <col min="7449" max="7449" width="14.5703125" style="17" customWidth="1"/>
    <col min="7450" max="7450" width="13.85546875" style="17" bestFit="1" customWidth="1"/>
    <col min="7451" max="7451" width="14.5703125" style="17" customWidth="1"/>
    <col min="7452" max="7688" width="9" style="17"/>
    <col min="7689" max="7689" width="14.140625" style="17" customWidth="1"/>
    <col min="7690" max="7690" width="14.7109375" style="17" bestFit="1" customWidth="1"/>
    <col min="7691" max="7691" width="21.42578125" style="17" bestFit="1" customWidth="1"/>
    <col min="7692" max="7692" width="14.7109375" style="17" bestFit="1" customWidth="1"/>
    <col min="7693" max="7693" width="21.42578125" style="17" bestFit="1" customWidth="1"/>
    <col min="7694" max="7694" width="14.7109375" style="17" bestFit="1" customWidth="1"/>
    <col min="7695" max="7695" width="21.42578125" style="17" bestFit="1" customWidth="1"/>
    <col min="7696" max="7696" width="14.7109375" style="17" bestFit="1" customWidth="1"/>
    <col min="7697" max="7697" width="21.42578125" style="17" bestFit="1" customWidth="1"/>
    <col min="7698" max="7698" width="14.7109375" style="17" bestFit="1" customWidth="1"/>
    <col min="7699" max="7699" width="21.42578125" style="17" bestFit="1" customWidth="1"/>
    <col min="7700" max="7700" width="16.5703125" style="17" bestFit="1" customWidth="1"/>
    <col min="7701" max="7701" width="14.140625" style="17" bestFit="1" customWidth="1"/>
    <col min="7702" max="7702" width="16.5703125" style="17" bestFit="1" customWidth="1"/>
    <col min="7703" max="7703" width="14.140625" style="17" bestFit="1" customWidth="1"/>
    <col min="7704" max="7704" width="14.42578125" style="17" bestFit="1" customWidth="1"/>
    <col min="7705" max="7705" width="14.5703125" style="17" customWidth="1"/>
    <col min="7706" max="7706" width="13.85546875" style="17" bestFit="1" customWidth="1"/>
    <col min="7707" max="7707" width="14.5703125" style="17" customWidth="1"/>
    <col min="7708" max="7944" width="9" style="17"/>
    <col min="7945" max="7945" width="14.140625" style="17" customWidth="1"/>
    <col min="7946" max="7946" width="14.7109375" style="17" bestFit="1" customWidth="1"/>
    <col min="7947" max="7947" width="21.42578125" style="17" bestFit="1" customWidth="1"/>
    <col min="7948" max="7948" width="14.7109375" style="17" bestFit="1" customWidth="1"/>
    <col min="7949" max="7949" width="21.42578125" style="17" bestFit="1" customWidth="1"/>
    <col min="7950" max="7950" width="14.7109375" style="17" bestFit="1" customWidth="1"/>
    <col min="7951" max="7951" width="21.42578125" style="17" bestFit="1" customWidth="1"/>
    <col min="7952" max="7952" width="14.7109375" style="17" bestFit="1" customWidth="1"/>
    <col min="7953" max="7953" width="21.42578125" style="17" bestFit="1" customWidth="1"/>
    <col min="7954" max="7954" width="14.7109375" style="17" bestFit="1" customWidth="1"/>
    <col min="7955" max="7955" width="21.42578125" style="17" bestFit="1" customWidth="1"/>
    <col min="7956" max="7956" width="16.5703125" style="17" bestFit="1" customWidth="1"/>
    <col min="7957" max="7957" width="14.140625" style="17" bestFit="1" customWidth="1"/>
    <col min="7958" max="7958" width="16.5703125" style="17" bestFit="1" customWidth="1"/>
    <col min="7959" max="7959" width="14.140625" style="17" bestFit="1" customWidth="1"/>
    <col min="7960" max="7960" width="14.42578125" style="17" bestFit="1" customWidth="1"/>
    <col min="7961" max="7961" width="14.5703125" style="17" customWidth="1"/>
    <col min="7962" max="7962" width="13.85546875" style="17" bestFit="1" customWidth="1"/>
    <col min="7963" max="7963" width="14.5703125" style="17" customWidth="1"/>
    <col min="7964" max="8200" width="9" style="17"/>
    <col min="8201" max="8201" width="14.140625" style="17" customWidth="1"/>
    <col min="8202" max="8202" width="14.7109375" style="17" bestFit="1" customWidth="1"/>
    <col min="8203" max="8203" width="21.42578125" style="17" bestFit="1" customWidth="1"/>
    <col min="8204" max="8204" width="14.7109375" style="17" bestFit="1" customWidth="1"/>
    <col min="8205" max="8205" width="21.42578125" style="17" bestFit="1" customWidth="1"/>
    <col min="8206" max="8206" width="14.7109375" style="17" bestFit="1" customWidth="1"/>
    <col min="8207" max="8207" width="21.42578125" style="17" bestFit="1" customWidth="1"/>
    <col min="8208" max="8208" width="14.7109375" style="17" bestFit="1" customWidth="1"/>
    <col min="8209" max="8209" width="21.42578125" style="17" bestFit="1" customWidth="1"/>
    <col min="8210" max="8210" width="14.7109375" style="17" bestFit="1" customWidth="1"/>
    <col min="8211" max="8211" width="21.42578125" style="17" bestFit="1" customWidth="1"/>
    <col min="8212" max="8212" width="16.5703125" style="17" bestFit="1" customWidth="1"/>
    <col min="8213" max="8213" width="14.140625" style="17" bestFit="1" customWidth="1"/>
    <col min="8214" max="8214" width="16.5703125" style="17" bestFit="1" customWidth="1"/>
    <col min="8215" max="8215" width="14.140625" style="17" bestFit="1" customWidth="1"/>
    <col min="8216" max="8216" width="14.42578125" style="17" bestFit="1" customWidth="1"/>
    <col min="8217" max="8217" width="14.5703125" style="17" customWidth="1"/>
    <col min="8218" max="8218" width="13.85546875" style="17" bestFit="1" customWidth="1"/>
    <col min="8219" max="8219" width="14.5703125" style="17" customWidth="1"/>
    <col min="8220" max="8456" width="9" style="17"/>
    <col min="8457" max="8457" width="14.140625" style="17" customWidth="1"/>
    <col min="8458" max="8458" width="14.7109375" style="17" bestFit="1" customWidth="1"/>
    <col min="8459" max="8459" width="21.42578125" style="17" bestFit="1" customWidth="1"/>
    <col min="8460" max="8460" width="14.7109375" style="17" bestFit="1" customWidth="1"/>
    <col min="8461" max="8461" width="21.42578125" style="17" bestFit="1" customWidth="1"/>
    <col min="8462" max="8462" width="14.7109375" style="17" bestFit="1" customWidth="1"/>
    <col min="8463" max="8463" width="21.42578125" style="17" bestFit="1" customWidth="1"/>
    <col min="8464" max="8464" width="14.7109375" style="17" bestFit="1" customWidth="1"/>
    <col min="8465" max="8465" width="21.42578125" style="17" bestFit="1" customWidth="1"/>
    <col min="8466" max="8466" width="14.7109375" style="17" bestFit="1" customWidth="1"/>
    <col min="8467" max="8467" width="21.42578125" style="17" bestFit="1" customWidth="1"/>
    <col min="8468" max="8468" width="16.5703125" style="17" bestFit="1" customWidth="1"/>
    <col min="8469" max="8469" width="14.140625" style="17" bestFit="1" customWidth="1"/>
    <col min="8470" max="8470" width="16.5703125" style="17" bestFit="1" customWidth="1"/>
    <col min="8471" max="8471" width="14.140625" style="17" bestFit="1" customWidth="1"/>
    <col min="8472" max="8472" width="14.42578125" style="17" bestFit="1" customWidth="1"/>
    <col min="8473" max="8473" width="14.5703125" style="17" customWidth="1"/>
    <col min="8474" max="8474" width="13.85546875" style="17" bestFit="1" customWidth="1"/>
    <col min="8475" max="8475" width="14.5703125" style="17" customWidth="1"/>
    <col min="8476" max="8712" width="9" style="17"/>
    <col min="8713" max="8713" width="14.140625" style="17" customWidth="1"/>
    <col min="8714" max="8714" width="14.7109375" style="17" bestFit="1" customWidth="1"/>
    <col min="8715" max="8715" width="21.42578125" style="17" bestFit="1" customWidth="1"/>
    <col min="8716" max="8716" width="14.7109375" style="17" bestFit="1" customWidth="1"/>
    <col min="8717" max="8717" width="21.42578125" style="17" bestFit="1" customWidth="1"/>
    <col min="8718" max="8718" width="14.7109375" style="17" bestFit="1" customWidth="1"/>
    <col min="8719" max="8719" width="21.42578125" style="17" bestFit="1" customWidth="1"/>
    <col min="8720" max="8720" width="14.7109375" style="17" bestFit="1" customWidth="1"/>
    <col min="8721" max="8721" width="21.42578125" style="17" bestFit="1" customWidth="1"/>
    <col min="8722" max="8722" width="14.7109375" style="17" bestFit="1" customWidth="1"/>
    <col min="8723" max="8723" width="21.42578125" style="17" bestFit="1" customWidth="1"/>
    <col min="8724" max="8724" width="16.5703125" style="17" bestFit="1" customWidth="1"/>
    <col min="8725" max="8725" width="14.140625" style="17" bestFit="1" customWidth="1"/>
    <col min="8726" max="8726" width="16.5703125" style="17" bestFit="1" customWidth="1"/>
    <col min="8727" max="8727" width="14.140625" style="17" bestFit="1" customWidth="1"/>
    <col min="8728" max="8728" width="14.42578125" style="17" bestFit="1" customWidth="1"/>
    <col min="8729" max="8729" width="14.5703125" style="17" customWidth="1"/>
    <col min="8730" max="8730" width="13.85546875" style="17" bestFit="1" customWidth="1"/>
    <col min="8731" max="8731" width="14.5703125" style="17" customWidth="1"/>
    <col min="8732" max="8968" width="9" style="17"/>
    <col min="8969" max="8969" width="14.140625" style="17" customWidth="1"/>
    <col min="8970" max="8970" width="14.7109375" style="17" bestFit="1" customWidth="1"/>
    <col min="8971" max="8971" width="21.42578125" style="17" bestFit="1" customWidth="1"/>
    <col min="8972" max="8972" width="14.7109375" style="17" bestFit="1" customWidth="1"/>
    <col min="8973" max="8973" width="21.42578125" style="17" bestFit="1" customWidth="1"/>
    <col min="8974" max="8974" width="14.7109375" style="17" bestFit="1" customWidth="1"/>
    <col min="8975" max="8975" width="21.42578125" style="17" bestFit="1" customWidth="1"/>
    <col min="8976" max="8976" width="14.7109375" style="17" bestFit="1" customWidth="1"/>
    <col min="8977" max="8977" width="21.42578125" style="17" bestFit="1" customWidth="1"/>
    <col min="8978" max="8978" width="14.7109375" style="17" bestFit="1" customWidth="1"/>
    <col min="8979" max="8979" width="21.42578125" style="17" bestFit="1" customWidth="1"/>
    <col min="8980" max="8980" width="16.5703125" style="17" bestFit="1" customWidth="1"/>
    <col min="8981" max="8981" width="14.140625" style="17" bestFit="1" customWidth="1"/>
    <col min="8982" max="8982" width="16.5703125" style="17" bestFit="1" customWidth="1"/>
    <col min="8983" max="8983" width="14.140625" style="17" bestFit="1" customWidth="1"/>
    <col min="8984" max="8984" width="14.42578125" style="17" bestFit="1" customWidth="1"/>
    <col min="8985" max="8985" width="14.5703125" style="17" customWidth="1"/>
    <col min="8986" max="8986" width="13.85546875" style="17" bestFit="1" customWidth="1"/>
    <col min="8987" max="8987" width="14.5703125" style="17" customWidth="1"/>
    <col min="8988" max="9224" width="9" style="17"/>
    <col min="9225" max="9225" width="14.140625" style="17" customWidth="1"/>
    <col min="9226" max="9226" width="14.7109375" style="17" bestFit="1" customWidth="1"/>
    <col min="9227" max="9227" width="21.42578125" style="17" bestFit="1" customWidth="1"/>
    <col min="9228" max="9228" width="14.7109375" style="17" bestFit="1" customWidth="1"/>
    <col min="9229" max="9229" width="21.42578125" style="17" bestFit="1" customWidth="1"/>
    <col min="9230" max="9230" width="14.7109375" style="17" bestFit="1" customWidth="1"/>
    <col min="9231" max="9231" width="21.42578125" style="17" bestFit="1" customWidth="1"/>
    <col min="9232" max="9232" width="14.7109375" style="17" bestFit="1" customWidth="1"/>
    <col min="9233" max="9233" width="21.42578125" style="17" bestFit="1" customWidth="1"/>
    <col min="9234" max="9234" width="14.7109375" style="17" bestFit="1" customWidth="1"/>
    <col min="9235" max="9235" width="21.42578125" style="17" bestFit="1" customWidth="1"/>
    <col min="9236" max="9236" width="16.5703125" style="17" bestFit="1" customWidth="1"/>
    <col min="9237" max="9237" width="14.140625" style="17" bestFit="1" customWidth="1"/>
    <col min="9238" max="9238" width="16.5703125" style="17" bestFit="1" customWidth="1"/>
    <col min="9239" max="9239" width="14.140625" style="17" bestFit="1" customWidth="1"/>
    <col min="9240" max="9240" width="14.42578125" style="17" bestFit="1" customWidth="1"/>
    <col min="9241" max="9241" width="14.5703125" style="17" customWidth="1"/>
    <col min="9242" max="9242" width="13.85546875" style="17" bestFit="1" customWidth="1"/>
    <col min="9243" max="9243" width="14.5703125" style="17" customWidth="1"/>
    <col min="9244" max="9480" width="9" style="17"/>
    <col min="9481" max="9481" width="14.140625" style="17" customWidth="1"/>
    <col min="9482" max="9482" width="14.7109375" style="17" bestFit="1" customWidth="1"/>
    <col min="9483" max="9483" width="21.42578125" style="17" bestFit="1" customWidth="1"/>
    <col min="9484" max="9484" width="14.7109375" style="17" bestFit="1" customWidth="1"/>
    <col min="9485" max="9485" width="21.42578125" style="17" bestFit="1" customWidth="1"/>
    <col min="9486" max="9486" width="14.7109375" style="17" bestFit="1" customWidth="1"/>
    <col min="9487" max="9487" width="21.42578125" style="17" bestFit="1" customWidth="1"/>
    <col min="9488" max="9488" width="14.7109375" style="17" bestFit="1" customWidth="1"/>
    <col min="9489" max="9489" width="21.42578125" style="17" bestFit="1" customWidth="1"/>
    <col min="9490" max="9490" width="14.7109375" style="17" bestFit="1" customWidth="1"/>
    <col min="9491" max="9491" width="21.42578125" style="17" bestFit="1" customWidth="1"/>
    <col min="9492" max="9492" width="16.5703125" style="17" bestFit="1" customWidth="1"/>
    <col min="9493" max="9493" width="14.140625" style="17" bestFit="1" customWidth="1"/>
    <col min="9494" max="9494" width="16.5703125" style="17" bestFit="1" customWidth="1"/>
    <col min="9495" max="9495" width="14.140625" style="17" bestFit="1" customWidth="1"/>
    <col min="9496" max="9496" width="14.42578125" style="17" bestFit="1" customWidth="1"/>
    <col min="9497" max="9497" width="14.5703125" style="17" customWidth="1"/>
    <col min="9498" max="9498" width="13.85546875" style="17" bestFit="1" customWidth="1"/>
    <col min="9499" max="9499" width="14.5703125" style="17" customWidth="1"/>
    <col min="9500" max="9736" width="9" style="17"/>
    <col min="9737" max="9737" width="14.140625" style="17" customWidth="1"/>
    <col min="9738" max="9738" width="14.7109375" style="17" bestFit="1" customWidth="1"/>
    <col min="9739" max="9739" width="21.42578125" style="17" bestFit="1" customWidth="1"/>
    <col min="9740" max="9740" width="14.7109375" style="17" bestFit="1" customWidth="1"/>
    <col min="9741" max="9741" width="21.42578125" style="17" bestFit="1" customWidth="1"/>
    <col min="9742" max="9742" width="14.7109375" style="17" bestFit="1" customWidth="1"/>
    <col min="9743" max="9743" width="21.42578125" style="17" bestFit="1" customWidth="1"/>
    <col min="9744" max="9744" width="14.7109375" style="17" bestFit="1" customWidth="1"/>
    <col min="9745" max="9745" width="21.42578125" style="17" bestFit="1" customWidth="1"/>
    <col min="9746" max="9746" width="14.7109375" style="17" bestFit="1" customWidth="1"/>
    <col min="9747" max="9747" width="21.42578125" style="17" bestFit="1" customWidth="1"/>
    <col min="9748" max="9748" width="16.5703125" style="17" bestFit="1" customWidth="1"/>
    <col min="9749" max="9749" width="14.140625" style="17" bestFit="1" customWidth="1"/>
    <col min="9750" max="9750" width="16.5703125" style="17" bestFit="1" customWidth="1"/>
    <col min="9751" max="9751" width="14.140625" style="17" bestFit="1" customWidth="1"/>
    <col min="9752" max="9752" width="14.42578125" style="17" bestFit="1" customWidth="1"/>
    <col min="9753" max="9753" width="14.5703125" style="17" customWidth="1"/>
    <col min="9754" max="9754" width="13.85546875" style="17" bestFit="1" customWidth="1"/>
    <col min="9755" max="9755" width="14.5703125" style="17" customWidth="1"/>
    <col min="9756" max="9992" width="9" style="17"/>
    <col min="9993" max="9993" width="14.140625" style="17" customWidth="1"/>
    <col min="9994" max="9994" width="14.7109375" style="17" bestFit="1" customWidth="1"/>
    <col min="9995" max="9995" width="21.42578125" style="17" bestFit="1" customWidth="1"/>
    <col min="9996" max="9996" width="14.7109375" style="17" bestFit="1" customWidth="1"/>
    <col min="9997" max="9997" width="21.42578125" style="17" bestFit="1" customWidth="1"/>
    <col min="9998" max="9998" width="14.7109375" style="17" bestFit="1" customWidth="1"/>
    <col min="9999" max="9999" width="21.42578125" style="17" bestFit="1" customWidth="1"/>
    <col min="10000" max="10000" width="14.7109375" style="17" bestFit="1" customWidth="1"/>
    <col min="10001" max="10001" width="21.42578125" style="17" bestFit="1" customWidth="1"/>
    <col min="10002" max="10002" width="14.7109375" style="17" bestFit="1" customWidth="1"/>
    <col min="10003" max="10003" width="21.42578125" style="17" bestFit="1" customWidth="1"/>
    <col min="10004" max="10004" width="16.5703125" style="17" bestFit="1" customWidth="1"/>
    <col min="10005" max="10005" width="14.140625" style="17" bestFit="1" customWidth="1"/>
    <col min="10006" max="10006" width="16.5703125" style="17" bestFit="1" customWidth="1"/>
    <col min="10007" max="10007" width="14.140625" style="17" bestFit="1" customWidth="1"/>
    <col min="10008" max="10008" width="14.42578125" style="17" bestFit="1" customWidth="1"/>
    <col min="10009" max="10009" width="14.5703125" style="17" customWidth="1"/>
    <col min="10010" max="10010" width="13.85546875" style="17" bestFit="1" customWidth="1"/>
    <col min="10011" max="10011" width="14.5703125" style="17" customWidth="1"/>
    <col min="10012" max="10248" width="9" style="17"/>
    <col min="10249" max="10249" width="14.140625" style="17" customWidth="1"/>
    <col min="10250" max="10250" width="14.7109375" style="17" bestFit="1" customWidth="1"/>
    <col min="10251" max="10251" width="21.42578125" style="17" bestFit="1" customWidth="1"/>
    <col min="10252" max="10252" width="14.7109375" style="17" bestFit="1" customWidth="1"/>
    <col min="10253" max="10253" width="21.42578125" style="17" bestFit="1" customWidth="1"/>
    <col min="10254" max="10254" width="14.7109375" style="17" bestFit="1" customWidth="1"/>
    <col min="10255" max="10255" width="21.42578125" style="17" bestFit="1" customWidth="1"/>
    <col min="10256" max="10256" width="14.7109375" style="17" bestFit="1" customWidth="1"/>
    <col min="10257" max="10257" width="21.42578125" style="17" bestFit="1" customWidth="1"/>
    <col min="10258" max="10258" width="14.7109375" style="17" bestFit="1" customWidth="1"/>
    <col min="10259" max="10259" width="21.42578125" style="17" bestFit="1" customWidth="1"/>
    <col min="10260" max="10260" width="16.5703125" style="17" bestFit="1" customWidth="1"/>
    <col min="10261" max="10261" width="14.140625" style="17" bestFit="1" customWidth="1"/>
    <col min="10262" max="10262" width="16.5703125" style="17" bestFit="1" customWidth="1"/>
    <col min="10263" max="10263" width="14.140625" style="17" bestFit="1" customWidth="1"/>
    <col min="10264" max="10264" width="14.42578125" style="17" bestFit="1" customWidth="1"/>
    <col min="10265" max="10265" width="14.5703125" style="17" customWidth="1"/>
    <col min="10266" max="10266" width="13.85546875" style="17" bestFit="1" customWidth="1"/>
    <col min="10267" max="10267" width="14.5703125" style="17" customWidth="1"/>
    <col min="10268" max="10504" width="9" style="17"/>
    <col min="10505" max="10505" width="14.140625" style="17" customWidth="1"/>
    <col min="10506" max="10506" width="14.7109375" style="17" bestFit="1" customWidth="1"/>
    <col min="10507" max="10507" width="21.42578125" style="17" bestFit="1" customWidth="1"/>
    <col min="10508" max="10508" width="14.7109375" style="17" bestFit="1" customWidth="1"/>
    <col min="10509" max="10509" width="21.42578125" style="17" bestFit="1" customWidth="1"/>
    <col min="10510" max="10510" width="14.7109375" style="17" bestFit="1" customWidth="1"/>
    <col min="10511" max="10511" width="21.42578125" style="17" bestFit="1" customWidth="1"/>
    <col min="10512" max="10512" width="14.7109375" style="17" bestFit="1" customWidth="1"/>
    <col min="10513" max="10513" width="21.42578125" style="17" bestFit="1" customWidth="1"/>
    <col min="10514" max="10514" width="14.7109375" style="17" bestFit="1" customWidth="1"/>
    <col min="10515" max="10515" width="21.42578125" style="17" bestFit="1" customWidth="1"/>
    <col min="10516" max="10516" width="16.5703125" style="17" bestFit="1" customWidth="1"/>
    <col min="10517" max="10517" width="14.140625" style="17" bestFit="1" customWidth="1"/>
    <col min="10518" max="10518" width="16.5703125" style="17" bestFit="1" customWidth="1"/>
    <col min="10519" max="10519" width="14.140625" style="17" bestFit="1" customWidth="1"/>
    <col min="10520" max="10520" width="14.42578125" style="17" bestFit="1" customWidth="1"/>
    <col min="10521" max="10521" width="14.5703125" style="17" customWidth="1"/>
    <col min="10522" max="10522" width="13.85546875" style="17" bestFit="1" customWidth="1"/>
    <col min="10523" max="10523" width="14.5703125" style="17" customWidth="1"/>
    <col min="10524" max="10760" width="9" style="17"/>
    <col min="10761" max="10761" width="14.140625" style="17" customWidth="1"/>
    <col min="10762" max="10762" width="14.7109375" style="17" bestFit="1" customWidth="1"/>
    <col min="10763" max="10763" width="21.42578125" style="17" bestFit="1" customWidth="1"/>
    <col min="10764" max="10764" width="14.7109375" style="17" bestFit="1" customWidth="1"/>
    <col min="10765" max="10765" width="21.42578125" style="17" bestFit="1" customWidth="1"/>
    <col min="10766" max="10766" width="14.7109375" style="17" bestFit="1" customWidth="1"/>
    <col min="10767" max="10767" width="21.42578125" style="17" bestFit="1" customWidth="1"/>
    <col min="10768" max="10768" width="14.7109375" style="17" bestFit="1" customWidth="1"/>
    <col min="10769" max="10769" width="21.42578125" style="17" bestFit="1" customWidth="1"/>
    <col min="10770" max="10770" width="14.7109375" style="17" bestFit="1" customWidth="1"/>
    <col min="10771" max="10771" width="21.42578125" style="17" bestFit="1" customWidth="1"/>
    <col min="10772" max="10772" width="16.5703125" style="17" bestFit="1" customWidth="1"/>
    <col min="10773" max="10773" width="14.140625" style="17" bestFit="1" customWidth="1"/>
    <col min="10774" max="10774" width="16.5703125" style="17" bestFit="1" customWidth="1"/>
    <col min="10775" max="10775" width="14.140625" style="17" bestFit="1" customWidth="1"/>
    <col min="10776" max="10776" width="14.42578125" style="17" bestFit="1" customWidth="1"/>
    <col min="10777" max="10777" width="14.5703125" style="17" customWidth="1"/>
    <col min="10778" max="10778" width="13.85546875" style="17" bestFit="1" customWidth="1"/>
    <col min="10779" max="10779" width="14.5703125" style="17" customWidth="1"/>
    <col min="10780" max="11016" width="9" style="17"/>
    <col min="11017" max="11017" width="14.140625" style="17" customWidth="1"/>
    <col min="11018" max="11018" width="14.7109375" style="17" bestFit="1" customWidth="1"/>
    <col min="11019" max="11019" width="21.42578125" style="17" bestFit="1" customWidth="1"/>
    <col min="11020" max="11020" width="14.7109375" style="17" bestFit="1" customWidth="1"/>
    <col min="11021" max="11021" width="21.42578125" style="17" bestFit="1" customWidth="1"/>
    <col min="11022" max="11022" width="14.7109375" style="17" bestFit="1" customWidth="1"/>
    <col min="11023" max="11023" width="21.42578125" style="17" bestFit="1" customWidth="1"/>
    <col min="11024" max="11024" width="14.7109375" style="17" bestFit="1" customWidth="1"/>
    <col min="11025" max="11025" width="21.42578125" style="17" bestFit="1" customWidth="1"/>
    <col min="11026" max="11026" width="14.7109375" style="17" bestFit="1" customWidth="1"/>
    <col min="11027" max="11027" width="21.42578125" style="17" bestFit="1" customWidth="1"/>
    <col min="11028" max="11028" width="16.5703125" style="17" bestFit="1" customWidth="1"/>
    <col min="11029" max="11029" width="14.140625" style="17" bestFit="1" customWidth="1"/>
    <col min="11030" max="11030" width="16.5703125" style="17" bestFit="1" customWidth="1"/>
    <col min="11031" max="11031" width="14.140625" style="17" bestFit="1" customWidth="1"/>
    <col min="11032" max="11032" width="14.42578125" style="17" bestFit="1" customWidth="1"/>
    <col min="11033" max="11033" width="14.5703125" style="17" customWidth="1"/>
    <col min="11034" max="11034" width="13.85546875" style="17" bestFit="1" customWidth="1"/>
    <col min="11035" max="11035" width="14.5703125" style="17" customWidth="1"/>
    <col min="11036" max="11272" width="9" style="17"/>
    <col min="11273" max="11273" width="14.140625" style="17" customWidth="1"/>
    <col min="11274" max="11274" width="14.7109375" style="17" bestFit="1" customWidth="1"/>
    <col min="11275" max="11275" width="21.42578125" style="17" bestFit="1" customWidth="1"/>
    <col min="11276" max="11276" width="14.7109375" style="17" bestFit="1" customWidth="1"/>
    <col min="11277" max="11277" width="21.42578125" style="17" bestFit="1" customWidth="1"/>
    <col min="11278" max="11278" width="14.7109375" style="17" bestFit="1" customWidth="1"/>
    <col min="11279" max="11279" width="21.42578125" style="17" bestFit="1" customWidth="1"/>
    <col min="11280" max="11280" width="14.7109375" style="17" bestFit="1" customWidth="1"/>
    <col min="11281" max="11281" width="21.42578125" style="17" bestFit="1" customWidth="1"/>
    <col min="11282" max="11282" width="14.7109375" style="17" bestFit="1" customWidth="1"/>
    <col min="11283" max="11283" width="21.42578125" style="17" bestFit="1" customWidth="1"/>
    <col min="11284" max="11284" width="16.5703125" style="17" bestFit="1" customWidth="1"/>
    <col min="11285" max="11285" width="14.140625" style="17" bestFit="1" customWidth="1"/>
    <col min="11286" max="11286" width="16.5703125" style="17" bestFit="1" customWidth="1"/>
    <col min="11287" max="11287" width="14.140625" style="17" bestFit="1" customWidth="1"/>
    <col min="11288" max="11288" width="14.42578125" style="17" bestFit="1" customWidth="1"/>
    <col min="11289" max="11289" width="14.5703125" style="17" customWidth="1"/>
    <col min="11290" max="11290" width="13.85546875" style="17" bestFit="1" customWidth="1"/>
    <col min="11291" max="11291" width="14.5703125" style="17" customWidth="1"/>
    <col min="11292" max="11528" width="9" style="17"/>
    <col min="11529" max="11529" width="14.140625" style="17" customWidth="1"/>
    <col min="11530" max="11530" width="14.7109375" style="17" bestFit="1" customWidth="1"/>
    <col min="11531" max="11531" width="21.42578125" style="17" bestFit="1" customWidth="1"/>
    <col min="11532" max="11532" width="14.7109375" style="17" bestFit="1" customWidth="1"/>
    <col min="11533" max="11533" width="21.42578125" style="17" bestFit="1" customWidth="1"/>
    <col min="11534" max="11534" width="14.7109375" style="17" bestFit="1" customWidth="1"/>
    <col min="11535" max="11535" width="21.42578125" style="17" bestFit="1" customWidth="1"/>
    <col min="11536" max="11536" width="14.7109375" style="17" bestFit="1" customWidth="1"/>
    <col min="11537" max="11537" width="21.42578125" style="17" bestFit="1" customWidth="1"/>
    <col min="11538" max="11538" width="14.7109375" style="17" bestFit="1" customWidth="1"/>
    <col min="11539" max="11539" width="21.42578125" style="17" bestFit="1" customWidth="1"/>
    <col min="11540" max="11540" width="16.5703125" style="17" bestFit="1" customWidth="1"/>
    <col min="11541" max="11541" width="14.140625" style="17" bestFit="1" customWidth="1"/>
    <col min="11542" max="11542" width="16.5703125" style="17" bestFit="1" customWidth="1"/>
    <col min="11543" max="11543" width="14.140625" style="17" bestFit="1" customWidth="1"/>
    <col min="11544" max="11544" width="14.42578125" style="17" bestFit="1" customWidth="1"/>
    <col min="11545" max="11545" width="14.5703125" style="17" customWidth="1"/>
    <col min="11546" max="11546" width="13.85546875" style="17" bestFit="1" customWidth="1"/>
    <col min="11547" max="11547" width="14.5703125" style="17" customWidth="1"/>
    <col min="11548" max="11784" width="9" style="17"/>
    <col min="11785" max="11785" width="14.140625" style="17" customWidth="1"/>
    <col min="11786" max="11786" width="14.7109375" style="17" bestFit="1" customWidth="1"/>
    <col min="11787" max="11787" width="21.42578125" style="17" bestFit="1" customWidth="1"/>
    <col min="11788" max="11788" width="14.7109375" style="17" bestFit="1" customWidth="1"/>
    <col min="11789" max="11789" width="21.42578125" style="17" bestFit="1" customWidth="1"/>
    <col min="11790" max="11790" width="14.7109375" style="17" bestFit="1" customWidth="1"/>
    <col min="11791" max="11791" width="21.42578125" style="17" bestFit="1" customWidth="1"/>
    <col min="11792" max="11792" width="14.7109375" style="17" bestFit="1" customWidth="1"/>
    <col min="11793" max="11793" width="21.42578125" style="17" bestFit="1" customWidth="1"/>
    <col min="11794" max="11794" width="14.7109375" style="17" bestFit="1" customWidth="1"/>
    <col min="11795" max="11795" width="21.42578125" style="17" bestFit="1" customWidth="1"/>
    <col min="11796" max="11796" width="16.5703125" style="17" bestFit="1" customWidth="1"/>
    <col min="11797" max="11797" width="14.140625" style="17" bestFit="1" customWidth="1"/>
    <col min="11798" max="11798" width="16.5703125" style="17" bestFit="1" customWidth="1"/>
    <col min="11799" max="11799" width="14.140625" style="17" bestFit="1" customWidth="1"/>
    <col min="11800" max="11800" width="14.42578125" style="17" bestFit="1" customWidth="1"/>
    <col min="11801" max="11801" width="14.5703125" style="17" customWidth="1"/>
    <col min="11802" max="11802" width="13.85546875" style="17" bestFit="1" customWidth="1"/>
    <col min="11803" max="11803" width="14.5703125" style="17" customWidth="1"/>
    <col min="11804" max="12040" width="9" style="17"/>
    <col min="12041" max="12041" width="14.140625" style="17" customWidth="1"/>
    <col min="12042" max="12042" width="14.7109375" style="17" bestFit="1" customWidth="1"/>
    <col min="12043" max="12043" width="21.42578125" style="17" bestFit="1" customWidth="1"/>
    <col min="12044" max="12044" width="14.7109375" style="17" bestFit="1" customWidth="1"/>
    <col min="12045" max="12045" width="21.42578125" style="17" bestFit="1" customWidth="1"/>
    <col min="12046" max="12046" width="14.7109375" style="17" bestFit="1" customWidth="1"/>
    <col min="12047" max="12047" width="21.42578125" style="17" bestFit="1" customWidth="1"/>
    <col min="12048" max="12048" width="14.7109375" style="17" bestFit="1" customWidth="1"/>
    <col min="12049" max="12049" width="21.42578125" style="17" bestFit="1" customWidth="1"/>
    <col min="12050" max="12050" width="14.7109375" style="17" bestFit="1" customWidth="1"/>
    <col min="12051" max="12051" width="21.42578125" style="17" bestFit="1" customWidth="1"/>
    <col min="12052" max="12052" width="16.5703125" style="17" bestFit="1" customWidth="1"/>
    <col min="12053" max="12053" width="14.140625" style="17" bestFit="1" customWidth="1"/>
    <col min="12054" max="12054" width="16.5703125" style="17" bestFit="1" customWidth="1"/>
    <col min="12055" max="12055" width="14.140625" style="17" bestFit="1" customWidth="1"/>
    <col min="12056" max="12056" width="14.42578125" style="17" bestFit="1" customWidth="1"/>
    <col min="12057" max="12057" width="14.5703125" style="17" customWidth="1"/>
    <col min="12058" max="12058" width="13.85546875" style="17" bestFit="1" customWidth="1"/>
    <col min="12059" max="12059" width="14.5703125" style="17" customWidth="1"/>
    <col min="12060" max="12296" width="9" style="17"/>
    <col min="12297" max="12297" width="14.140625" style="17" customWidth="1"/>
    <col min="12298" max="12298" width="14.7109375" style="17" bestFit="1" customWidth="1"/>
    <col min="12299" max="12299" width="21.42578125" style="17" bestFit="1" customWidth="1"/>
    <col min="12300" max="12300" width="14.7109375" style="17" bestFit="1" customWidth="1"/>
    <col min="12301" max="12301" width="21.42578125" style="17" bestFit="1" customWidth="1"/>
    <col min="12302" max="12302" width="14.7109375" style="17" bestFit="1" customWidth="1"/>
    <col min="12303" max="12303" width="21.42578125" style="17" bestFit="1" customWidth="1"/>
    <col min="12304" max="12304" width="14.7109375" style="17" bestFit="1" customWidth="1"/>
    <col min="12305" max="12305" width="21.42578125" style="17" bestFit="1" customWidth="1"/>
    <col min="12306" max="12306" width="14.7109375" style="17" bestFit="1" customWidth="1"/>
    <col min="12307" max="12307" width="21.42578125" style="17" bestFit="1" customWidth="1"/>
    <col min="12308" max="12308" width="16.5703125" style="17" bestFit="1" customWidth="1"/>
    <col min="12309" max="12309" width="14.140625" style="17" bestFit="1" customWidth="1"/>
    <col min="12310" max="12310" width="16.5703125" style="17" bestFit="1" customWidth="1"/>
    <col min="12311" max="12311" width="14.140625" style="17" bestFit="1" customWidth="1"/>
    <col min="12312" max="12312" width="14.42578125" style="17" bestFit="1" customWidth="1"/>
    <col min="12313" max="12313" width="14.5703125" style="17" customWidth="1"/>
    <col min="12314" max="12314" width="13.85546875" style="17" bestFit="1" customWidth="1"/>
    <col min="12315" max="12315" width="14.5703125" style="17" customWidth="1"/>
    <col min="12316" max="12552" width="9" style="17"/>
    <col min="12553" max="12553" width="14.140625" style="17" customWidth="1"/>
    <col min="12554" max="12554" width="14.7109375" style="17" bestFit="1" customWidth="1"/>
    <col min="12555" max="12555" width="21.42578125" style="17" bestFit="1" customWidth="1"/>
    <col min="12556" max="12556" width="14.7109375" style="17" bestFit="1" customWidth="1"/>
    <col min="12557" max="12557" width="21.42578125" style="17" bestFit="1" customWidth="1"/>
    <col min="12558" max="12558" width="14.7109375" style="17" bestFit="1" customWidth="1"/>
    <col min="12559" max="12559" width="21.42578125" style="17" bestFit="1" customWidth="1"/>
    <col min="12560" max="12560" width="14.7109375" style="17" bestFit="1" customWidth="1"/>
    <col min="12561" max="12561" width="21.42578125" style="17" bestFit="1" customWidth="1"/>
    <col min="12562" max="12562" width="14.7109375" style="17" bestFit="1" customWidth="1"/>
    <col min="12563" max="12563" width="21.42578125" style="17" bestFit="1" customWidth="1"/>
    <col min="12564" max="12564" width="16.5703125" style="17" bestFit="1" customWidth="1"/>
    <col min="12565" max="12565" width="14.140625" style="17" bestFit="1" customWidth="1"/>
    <col min="12566" max="12566" width="16.5703125" style="17" bestFit="1" customWidth="1"/>
    <col min="12567" max="12567" width="14.140625" style="17" bestFit="1" customWidth="1"/>
    <col min="12568" max="12568" width="14.42578125" style="17" bestFit="1" customWidth="1"/>
    <col min="12569" max="12569" width="14.5703125" style="17" customWidth="1"/>
    <col min="12570" max="12570" width="13.85546875" style="17" bestFit="1" customWidth="1"/>
    <col min="12571" max="12571" width="14.5703125" style="17" customWidth="1"/>
    <col min="12572" max="12808" width="9" style="17"/>
    <col min="12809" max="12809" width="14.140625" style="17" customWidth="1"/>
    <col min="12810" max="12810" width="14.7109375" style="17" bestFit="1" customWidth="1"/>
    <col min="12811" max="12811" width="21.42578125" style="17" bestFit="1" customWidth="1"/>
    <col min="12812" max="12812" width="14.7109375" style="17" bestFit="1" customWidth="1"/>
    <col min="12813" max="12813" width="21.42578125" style="17" bestFit="1" customWidth="1"/>
    <col min="12814" max="12814" width="14.7109375" style="17" bestFit="1" customWidth="1"/>
    <col min="12815" max="12815" width="21.42578125" style="17" bestFit="1" customWidth="1"/>
    <col min="12816" max="12816" width="14.7109375" style="17" bestFit="1" customWidth="1"/>
    <col min="12817" max="12817" width="21.42578125" style="17" bestFit="1" customWidth="1"/>
    <col min="12818" max="12818" width="14.7109375" style="17" bestFit="1" customWidth="1"/>
    <col min="12819" max="12819" width="21.42578125" style="17" bestFit="1" customWidth="1"/>
    <col min="12820" max="12820" width="16.5703125" style="17" bestFit="1" customWidth="1"/>
    <col min="12821" max="12821" width="14.140625" style="17" bestFit="1" customWidth="1"/>
    <col min="12822" max="12822" width="16.5703125" style="17" bestFit="1" customWidth="1"/>
    <col min="12823" max="12823" width="14.140625" style="17" bestFit="1" customWidth="1"/>
    <col min="12824" max="12824" width="14.42578125" style="17" bestFit="1" customWidth="1"/>
    <col min="12825" max="12825" width="14.5703125" style="17" customWidth="1"/>
    <col min="12826" max="12826" width="13.85546875" style="17" bestFit="1" customWidth="1"/>
    <col min="12827" max="12827" width="14.5703125" style="17" customWidth="1"/>
    <col min="12828" max="13064" width="9" style="17"/>
    <col min="13065" max="13065" width="14.140625" style="17" customWidth="1"/>
    <col min="13066" max="13066" width="14.7109375" style="17" bestFit="1" customWidth="1"/>
    <col min="13067" max="13067" width="21.42578125" style="17" bestFit="1" customWidth="1"/>
    <col min="13068" max="13068" width="14.7109375" style="17" bestFit="1" customWidth="1"/>
    <col min="13069" max="13069" width="21.42578125" style="17" bestFit="1" customWidth="1"/>
    <col min="13070" max="13070" width="14.7109375" style="17" bestFit="1" customWidth="1"/>
    <col min="13071" max="13071" width="21.42578125" style="17" bestFit="1" customWidth="1"/>
    <col min="13072" max="13072" width="14.7109375" style="17" bestFit="1" customWidth="1"/>
    <col min="13073" max="13073" width="21.42578125" style="17" bestFit="1" customWidth="1"/>
    <col min="13074" max="13074" width="14.7109375" style="17" bestFit="1" customWidth="1"/>
    <col min="13075" max="13075" width="21.42578125" style="17" bestFit="1" customWidth="1"/>
    <col min="13076" max="13076" width="16.5703125" style="17" bestFit="1" customWidth="1"/>
    <col min="13077" max="13077" width="14.140625" style="17" bestFit="1" customWidth="1"/>
    <col min="13078" max="13078" width="16.5703125" style="17" bestFit="1" customWidth="1"/>
    <col min="13079" max="13079" width="14.140625" style="17" bestFit="1" customWidth="1"/>
    <col min="13080" max="13080" width="14.42578125" style="17" bestFit="1" customWidth="1"/>
    <col min="13081" max="13081" width="14.5703125" style="17" customWidth="1"/>
    <col min="13082" max="13082" width="13.85546875" style="17" bestFit="1" customWidth="1"/>
    <col min="13083" max="13083" width="14.5703125" style="17" customWidth="1"/>
    <col min="13084" max="13320" width="9" style="17"/>
    <col min="13321" max="13321" width="14.140625" style="17" customWidth="1"/>
    <col min="13322" max="13322" width="14.7109375" style="17" bestFit="1" customWidth="1"/>
    <col min="13323" max="13323" width="21.42578125" style="17" bestFit="1" customWidth="1"/>
    <col min="13324" max="13324" width="14.7109375" style="17" bestFit="1" customWidth="1"/>
    <col min="13325" max="13325" width="21.42578125" style="17" bestFit="1" customWidth="1"/>
    <col min="13326" max="13326" width="14.7109375" style="17" bestFit="1" customWidth="1"/>
    <col min="13327" max="13327" width="21.42578125" style="17" bestFit="1" customWidth="1"/>
    <col min="13328" max="13328" width="14.7109375" style="17" bestFit="1" customWidth="1"/>
    <col min="13329" max="13329" width="21.42578125" style="17" bestFit="1" customWidth="1"/>
    <col min="13330" max="13330" width="14.7109375" style="17" bestFit="1" customWidth="1"/>
    <col min="13331" max="13331" width="21.42578125" style="17" bestFit="1" customWidth="1"/>
    <col min="13332" max="13332" width="16.5703125" style="17" bestFit="1" customWidth="1"/>
    <col min="13333" max="13333" width="14.140625" style="17" bestFit="1" customWidth="1"/>
    <col min="13334" max="13334" width="16.5703125" style="17" bestFit="1" customWidth="1"/>
    <col min="13335" max="13335" width="14.140625" style="17" bestFit="1" customWidth="1"/>
    <col min="13336" max="13336" width="14.42578125" style="17" bestFit="1" customWidth="1"/>
    <col min="13337" max="13337" width="14.5703125" style="17" customWidth="1"/>
    <col min="13338" max="13338" width="13.85546875" style="17" bestFit="1" customWidth="1"/>
    <col min="13339" max="13339" width="14.5703125" style="17" customWidth="1"/>
    <col min="13340" max="13576" width="9" style="17"/>
    <col min="13577" max="13577" width="14.140625" style="17" customWidth="1"/>
    <col min="13578" max="13578" width="14.7109375" style="17" bestFit="1" customWidth="1"/>
    <col min="13579" max="13579" width="21.42578125" style="17" bestFit="1" customWidth="1"/>
    <col min="13580" max="13580" width="14.7109375" style="17" bestFit="1" customWidth="1"/>
    <col min="13581" max="13581" width="21.42578125" style="17" bestFit="1" customWidth="1"/>
    <col min="13582" max="13582" width="14.7109375" style="17" bestFit="1" customWidth="1"/>
    <col min="13583" max="13583" width="21.42578125" style="17" bestFit="1" customWidth="1"/>
    <col min="13584" max="13584" width="14.7109375" style="17" bestFit="1" customWidth="1"/>
    <col min="13585" max="13585" width="21.42578125" style="17" bestFit="1" customWidth="1"/>
    <col min="13586" max="13586" width="14.7109375" style="17" bestFit="1" customWidth="1"/>
    <col min="13587" max="13587" width="21.42578125" style="17" bestFit="1" customWidth="1"/>
    <col min="13588" max="13588" width="16.5703125" style="17" bestFit="1" customWidth="1"/>
    <col min="13589" max="13589" width="14.140625" style="17" bestFit="1" customWidth="1"/>
    <col min="13590" max="13590" width="16.5703125" style="17" bestFit="1" customWidth="1"/>
    <col min="13591" max="13591" width="14.140625" style="17" bestFit="1" customWidth="1"/>
    <col min="13592" max="13592" width="14.42578125" style="17" bestFit="1" customWidth="1"/>
    <col min="13593" max="13593" width="14.5703125" style="17" customWidth="1"/>
    <col min="13594" max="13594" width="13.85546875" style="17" bestFit="1" customWidth="1"/>
    <col min="13595" max="13595" width="14.5703125" style="17" customWidth="1"/>
    <col min="13596" max="13832" width="9" style="17"/>
    <col min="13833" max="13833" width="14.140625" style="17" customWidth="1"/>
    <col min="13834" max="13834" width="14.7109375" style="17" bestFit="1" customWidth="1"/>
    <col min="13835" max="13835" width="21.42578125" style="17" bestFit="1" customWidth="1"/>
    <col min="13836" max="13836" width="14.7109375" style="17" bestFit="1" customWidth="1"/>
    <col min="13837" max="13837" width="21.42578125" style="17" bestFit="1" customWidth="1"/>
    <col min="13838" max="13838" width="14.7109375" style="17" bestFit="1" customWidth="1"/>
    <col min="13839" max="13839" width="21.42578125" style="17" bestFit="1" customWidth="1"/>
    <col min="13840" max="13840" width="14.7109375" style="17" bestFit="1" customWidth="1"/>
    <col min="13841" max="13841" width="21.42578125" style="17" bestFit="1" customWidth="1"/>
    <col min="13842" max="13842" width="14.7109375" style="17" bestFit="1" customWidth="1"/>
    <col min="13843" max="13843" width="21.42578125" style="17" bestFit="1" customWidth="1"/>
    <col min="13844" max="13844" width="16.5703125" style="17" bestFit="1" customWidth="1"/>
    <col min="13845" max="13845" width="14.140625" style="17" bestFit="1" customWidth="1"/>
    <col min="13846" max="13846" width="16.5703125" style="17" bestFit="1" customWidth="1"/>
    <col min="13847" max="13847" width="14.140625" style="17" bestFit="1" customWidth="1"/>
    <col min="13848" max="13848" width="14.42578125" style="17" bestFit="1" customWidth="1"/>
    <col min="13849" max="13849" width="14.5703125" style="17" customWidth="1"/>
    <col min="13850" max="13850" width="13.85546875" style="17" bestFit="1" customWidth="1"/>
    <col min="13851" max="13851" width="14.5703125" style="17" customWidth="1"/>
    <col min="13852" max="14088" width="9" style="17"/>
    <col min="14089" max="14089" width="14.140625" style="17" customWidth="1"/>
    <col min="14090" max="14090" width="14.7109375" style="17" bestFit="1" customWidth="1"/>
    <col min="14091" max="14091" width="21.42578125" style="17" bestFit="1" customWidth="1"/>
    <col min="14092" max="14092" width="14.7109375" style="17" bestFit="1" customWidth="1"/>
    <col min="14093" max="14093" width="21.42578125" style="17" bestFit="1" customWidth="1"/>
    <col min="14094" max="14094" width="14.7109375" style="17" bestFit="1" customWidth="1"/>
    <col min="14095" max="14095" width="21.42578125" style="17" bestFit="1" customWidth="1"/>
    <col min="14096" max="14096" width="14.7109375" style="17" bestFit="1" customWidth="1"/>
    <col min="14097" max="14097" width="21.42578125" style="17" bestFit="1" customWidth="1"/>
    <col min="14098" max="14098" width="14.7109375" style="17" bestFit="1" customWidth="1"/>
    <col min="14099" max="14099" width="21.42578125" style="17" bestFit="1" customWidth="1"/>
    <col min="14100" max="14100" width="16.5703125" style="17" bestFit="1" customWidth="1"/>
    <col min="14101" max="14101" width="14.140625" style="17" bestFit="1" customWidth="1"/>
    <col min="14102" max="14102" width="16.5703125" style="17" bestFit="1" customWidth="1"/>
    <col min="14103" max="14103" width="14.140625" style="17" bestFit="1" customWidth="1"/>
    <col min="14104" max="14104" width="14.42578125" style="17" bestFit="1" customWidth="1"/>
    <col min="14105" max="14105" width="14.5703125" style="17" customWidth="1"/>
    <col min="14106" max="14106" width="13.85546875" style="17" bestFit="1" customWidth="1"/>
    <col min="14107" max="14107" width="14.5703125" style="17" customWidth="1"/>
    <col min="14108" max="14344" width="9" style="17"/>
    <col min="14345" max="14345" width="14.140625" style="17" customWidth="1"/>
    <col min="14346" max="14346" width="14.7109375" style="17" bestFit="1" customWidth="1"/>
    <col min="14347" max="14347" width="21.42578125" style="17" bestFit="1" customWidth="1"/>
    <col min="14348" max="14348" width="14.7109375" style="17" bestFit="1" customWidth="1"/>
    <col min="14349" max="14349" width="21.42578125" style="17" bestFit="1" customWidth="1"/>
    <col min="14350" max="14350" width="14.7109375" style="17" bestFit="1" customWidth="1"/>
    <col min="14351" max="14351" width="21.42578125" style="17" bestFit="1" customWidth="1"/>
    <col min="14352" max="14352" width="14.7109375" style="17" bestFit="1" customWidth="1"/>
    <col min="14353" max="14353" width="21.42578125" style="17" bestFit="1" customWidth="1"/>
    <col min="14354" max="14354" width="14.7109375" style="17" bestFit="1" customWidth="1"/>
    <col min="14355" max="14355" width="21.42578125" style="17" bestFit="1" customWidth="1"/>
    <col min="14356" max="14356" width="16.5703125" style="17" bestFit="1" customWidth="1"/>
    <col min="14357" max="14357" width="14.140625" style="17" bestFit="1" customWidth="1"/>
    <col min="14358" max="14358" width="16.5703125" style="17" bestFit="1" customWidth="1"/>
    <col min="14359" max="14359" width="14.140625" style="17" bestFit="1" customWidth="1"/>
    <col min="14360" max="14360" width="14.42578125" style="17" bestFit="1" customWidth="1"/>
    <col min="14361" max="14361" width="14.5703125" style="17" customWidth="1"/>
    <col min="14362" max="14362" width="13.85546875" style="17" bestFit="1" customWidth="1"/>
    <col min="14363" max="14363" width="14.5703125" style="17" customWidth="1"/>
    <col min="14364" max="14600" width="9" style="17"/>
    <col min="14601" max="14601" width="14.140625" style="17" customWidth="1"/>
    <col min="14602" max="14602" width="14.7109375" style="17" bestFit="1" customWidth="1"/>
    <col min="14603" max="14603" width="21.42578125" style="17" bestFit="1" customWidth="1"/>
    <col min="14604" max="14604" width="14.7109375" style="17" bestFit="1" customWidth="1"/>
    <col min="14605" max="14605" width="21.42578125" style="17" bestFit="1" customWidth="1"/>
    <col min="14606" max="14606" width="14.7109375" style="17" bestFit="1" customWidth="1"/>
    <col min="14607" max="14607" width="21.42578125" style="17" bestFit="1" customWidth="1"/>
    <col min="14608" max="14608" width="14.7109375" style="17" bestFit="1" customWidth="1"/>
    <col min="14609" max="14609" width="21.42578125" style="17" bestFit="1" customWidth="1"/>
    <col min="14610" max="14610" width="14.7109375" style="17" bestFit="1" customWidth="1"/>
    <col min="14611" max="14611" width="21.42578125" style="17" bestFit="1" customWidth="1"/>
    <col min="14612" max="14612" width="16.5703125" style="17" bestFit="1" customWidth="1"/>
    <col min="14613" max="14613" width="14.140625" style="17" bestFit="1" customWidth="1"/>
    <col min="14614" max="14614" width="16.5703125" style="17" bestFit="1" customWidth="1"/>
    <col min="14615" max="14615" width="14.140625" style="17" bestFit="1" customWidth="1"/>
    <col min="14616" max="14616" width="14.42578125" style="17" bestFit="1" customWidth="1"/>
    <col min="14617" max="14617" width="14.5703125" style="17" customWidth="1"/>
    <col min="14618" max="14618" width="13.85546875" style="17" bestFit="1" customWidth="1"/>
    <col min="14619" max="14619" width="14.5703125" style="17" customWidth="1"/>
    <col min="14620" max="14856" width="9" style="17"/>
    <col min="14857" max="14857" width="14.140625" style="17" customWidth="1"/>
    <col min="14858" max="14858" width="14.7109375" style="17" bestFit="1" customWidth="1"/>
    <col min="14859" max="14859" width="21.42578125" style="17" bestFit="1" customWidth="1"/>
    <col min="14860" max="14860" width="14.7109375" style="17" bestFit="1" customWidth="1"/>
    <col min="14861" max="14861" width="21.42578125" style="17" bestFit="1" customWidth="1"/>
    <col min="14862" max="14862" width="14.7109375" style="17" bestFit="1" customWidth="1"/>
    <col min="14863" max="14863" width="21.42578125" style="17" bestFit="1" customWidth="1"/>
    <col min="14864" max="14864" width="14.7109375" style="17" bestFit="1" customWidth="1"/>
    <col min="14865" max="14865" width="21.42578125" style="17" bestFit="1" customWidth="1"/>
    <col min="14866" max="14866" width="14.7109375" style="17" bestFit="1" customWidth="1"/>
    <col min="14867" max="14867" width="21.42578125" style="17" bestFit="1" customWidth="1"/>
    <col min="14868" max="14868" width="16.5703125" style="17" bestFit="1" customWidth="1"/>
    <col min="14869" max="14869" width="14.140625" style="17" bestFit="1" customWidth="1"/>
    <col min="14870" max="14870" width="16.5703125" style="17" bestFit="1" customWidth="1"/>
    <col min="14871" max="14871" width="14.140625" style="17" bestFit="1" customWidth="1"/>
    <col min="14872" max="14872" width="14.42578125" style="17" bestFit="1" customWidth="1"/>
    <col min="14873" max="14873" width="14.5703125" style="17" customWidth="1"/>
    <col min="14874" max="14874" width="13.85546875" style="17" bestFit="1" customWidth="1"/>
    <col min="14875" max="14875" width="14.5703125" style="17" customWidth="1"/>
    <col min="14876" max="15112" width="9" style="17"/>
    <col min="15113" max="15113" width="14.140625" style="17" customWidth="1"/>
    <col min="15114" max="15114" width="14.7109375" style="17" bestFit="1" customWidth="1"/>
    <col min="15115" max="15115" width="21.42578125" style="17" bestFit="1" customWidth="1"/>
    <col min="15116" max="15116" width="14.7109375" style="17" bestFit="1" customWidth="1"/>
    <col min="15117" max="15117" width="21.42578125" style="17" bestFit="1" customWidth="1"/>
    <col min="15118" max="15118" width="14.7109375" style="17" bestFit="1" customWidth="1"/>
    <col min="15119" max="15119" width="21.42578125" style="17" bestFit="1" customWidth="1"/>
    <col min="15120" max="15120" width="14.7109375" style="17" bestFit="1" customWidth="1"/>
    <col min="15121" max="15121" width="21.42578125" style="17" bestFit="1" customWidth="1"/>
    <col min="15122" max="15122" width="14.7109375" style="17" bestFit="1" customWidth="1"/>
    <col min="15123" max="15123" width="21.42578125" style="17" bestFit="1" customWidth="1"/>
    <col min="15124" max="15124" width="16.5703125" style="17" bestFit="1" customWidth="1"/>
    <col min="15125" max="15125" width="14.140625" style="17" bestFit="1" customWidth="1"/>
    <col min="15126" max="15126" width="16.5703125" style="17" bestFit="1" customWidth="1"/>
    <col min="15127" max="15127" width="14.140625" style="17" bestFit="1" customWidth="1"/>
    <col min="15128" max="15128" width="14.42578125" style="17" bestFit="1" customWidth="1"/>
    <col min="15129" max="15129" width="14.5703125" style="17" customWidth="1"/>
    <col min="15130" max="15130" width="13.85546875" style="17" bestFit="1" customWidth="1"/>
    <col min="15131" max="15131" width="14.5703125" style="17" customWidth="1"/>
    <col min="15132" max="15368" width="9" style="17"/>
    <col min="15369" max="15369" width="14.140625" style="17" customWidth="1"/>
    <col min="15370" max="15370" width="14.7109375" style="17" bestFit="1" customWidth="1"/>
    <col min="15371" max="15371" width="21.42578125" style="17" bestFit="1" customWidth="1"/>
    <col min="15372" max="15372" width="14.7109375" style="17" bestFit="1" customWidth="1"/>
    <col min="15373" max="15373" width="21.42578125" style="17" bestFit="1" customWidth="1"/>
    <col min="15374" max="15374" width="14.7109375" style="17" bestFit="1" customWidth="1"/>
    <col min="15375" max="15375" width="21.42578125" style="17" bestFit="1" customWidth="1"/>
    <col min="15376" max="15376" width="14.7109375" style="17" bestFit="1" customWidth="1"/>
    <col min="15377" max="15377" width="21.42578125" style="17" bestFit="1" customWidth="1"/>
    <col min="15378" max="15378" width="14.7109375" style="17" bestFit="1" customWidth="1"/>
    <col min="15379" max="15379" width="21.42578125" style="17" bestFit="1" customWidth="1"/>
    <col min="15380" max="15380" width="16.5703125" style="17" bestFit="1" customWidth="1"/>
    <col min="15381" max="15381" width="14.140625" style="17" bestFit="1" customWidth="1"/>
    <col min="15382" max="15382" width="16.5703125" style="17" bestFit="1" customWidth="1"/>
    <col min="15383" max="15383" width="14.140625" style="17" bestFit="1" customWidth="1"/>
    <col min="15384" max="15384" width="14.42578125" style="17" bestFit="1" customWidth="1"/>
    <col min="15385" max="15385" width="14.5703125" style="17" customWidth="1"/>
    <col min="15386" max="15386" width="13.85546875" style="17" bestFit="1" customWidth="1"/>
    <col min="15387" max="15387" width="14.5703125" style="17" customWidth="1"/>
    <col min="15388" max="15624" width="9" style="17"/>
    <col min="15625" max="15625" width="14.140625" style="17" customWidth="1"/>
    <col min="15626" max="15626" width="14.7109375" style="17" bestFit="1" customWidth="1"/>
    <col min="15627" max="15627" width="21.42578125" style="17" bestFit="1" customWidth="1"/>
    <col min="15628" max="15628" width="14.7109375" style="17" bestFit="1" customWidth="1"/>
    <col min="15629" max="15629" width="21.42578125" style="17" bestFit="1" customWidth="1"/>
    <col min="15630" max="15630" width="14.7109375" style="17" bestFit="1" customWidth="1"/>
    <col min="15631" max="15631" width="21.42578125" style="17" bestFit="1" customWidth="1"/>
    <col min="15632" max="15632" width="14.7109375" style="17" bestFit="1" customWidth="1"/>
    <col min="15633" max="15633" width="21.42578125" style="17" bestFit="1" customWidth="1"/>
    <col min="15634" max="15634" width="14.7109375" style="17" bestFit="1" customWidth="1"/>
    <col min="15635" max="15635" width="21.42578125" style="17" bestFit="1" customWidth="1"/>
    <col min="15636" max="15636" width="16.5703125" style="17" bestFit="1" customWidth="1"/>
    <col min="15637" max="15637" width="14.140625" style="17" bestFit="1" customWidth="1"/>
    <col min="15638" max="15638" width="16.5703125" style="17" bestFit="1" customWidth="1"/>
    <col min="15639" max="15639" width="14.140625" style="17" bestFit="1" customWidth="1"/>
    <col min="15640" max="15640" width="14.42578125" style="17" bestFit="1" customWidth="1"/>
    <col min="15641" max="15641" width="14.5703125" style="17" customWidth="1"/>
    <col min="15642" max="15642" width="13.85546875" style="17" bestFit="1" customWidth="1"/>
    <col min="15643" max="15643" width="14.5703125" style="17" customWidth="1"/>
    <col min="15644" max="15880" width="9" style="17"/>
    <col min="15881" max="15881" width="14.140625" style="17" customWidth="1"/>
    <col min="15882" max="15882" width="14.7109375" style="17" bestFit="1" customWidth="1"/>
    <col min="15883" max="15883" width="21.42578125" style="17" bestFit="1" customWidth="1"/>
    <col min="15884" max="15884" width="14.7109375" style="17" bestFit="1" customWidth="1"/>
    <col min="15885" max="15885" width="21.42578125" style="17" bestFit="1" customWidth="1"/>
    <col min="15886" max="15886" width="14.7109375" style="17" bestFit="1" customWidth="1"/>
    <col min="15887" max="15887" width="21.42578125" style="17" bestFit="1" customWidth="1"/>
    <col min="15888" max="15888" width="14.7109375" style="17" bestFit="1" customWidth="1"/>
    <col min="15889" max="15889" width="21.42578125" style="17" bestFit="1" customWidth="1"/>
    <col min="15890" max="15890" width="14.7109375" style="17" bestFit="1" customWidth="1"/>
    <col min="15891" max="15891" width="21.42578125" style="17" bestFit="1" customWidth="1"/>
    <col min="15892" max="15892" width="16.5703125" style="17" bestFit="1" customWidth="1"/>
    <col min="15893" max="15893" width="14.140625" style="17" bestFit="1" customWidth="1"/>
    <col min="15894" max="15894" width="16.5703125" style="17" bestFit="1" customWidth="1"/>
    <col min="15895" max="15895" width="14.140625" style="17" bestFit="1" customWidth="1"/>
    <col min="15896" max="15896" width="14.42578125" style="17" bestFit="1" customWidth="1"/>
    <col min="15897" max="15897" width="14.5703125" style="17" customWidth="1"/>
    <col min="15898" max="15898" width="13.85546875" style="17" bestFit="1" customWidth="1"/>
    <col min="15899" max="15899" width="14.5703125" style="17" customWidth="1"/>
    <col min="15900" max="16136" width="9" style="17"/>
    <col min="16137" max="16137" width="14.140625" style="17" customWidth="1"/>
    <col min="16138" max="16138" width="14.7109375" style="17" bestFit="1" customWidth="1"/>
    <col min="16139" max="16139" width="21.42578125" style="17" bestFit="1" customWidth="1"/>
    <col min="16140" max="16140" width="14.7109375" style="17" bestFit="1" customWidth="1"/>
    <col min="16141" max="16141" width="21.42578125" style="17" bestFit="1" customWidth="1"/>
    <col min="16142" max="16142" width="14.7109375" style="17" bestFit="1" customWidth="1"/>
    <col min="16143" max="16143" width="21.42578125" style="17" bestFit="1" customWidth="1"/>
    <col min="16144" max="16144" width="14.7109375" style="17" bestFit="1" customWidth="1"/>
    <col min="16145" max="16145" width="21.42578125" style="17" bestFit="1" customWidth="1"/>
    <col min="16146" max="16146" width="14.7109375" style="17" bestFit="1" customWidth="1"/>
    <col min="16147" max="16147" width="21.42578125" style="17" bestFit="1" customWidth="1"/>
    <col min="16148" max="16148" width="16.5703125" style="17" bestFit="1" customWidth="1"/>
    <col min="16149" max="16149" width="14.140625" style="17" bestFit="1" customWidth="1"/>
    <col min="16150" max="16150" width="16.5703125" style="17" bestFit="1" customWidth="1"/>
    <col min="16151" max="16151" width="14.140625" style="17" bestFit="1" customWidth="1"/>
    <col min="16152" max="16152" width="14.42578125" style="17" bestFit="1" customWidth="1"/>
    <col min="16153" max="16153" width="14.5703125" style="17" customWidth="1"/>
    <col min="16154" max="16154" width="13.85546875" style="17" bestFit="1" customWidth="1"/>
    <col min="16155" max="16155" width="14.5703125" style="17" customWidth="1"/>
    <col min="16156" max="16382" width="9" style="17"/>
    <col min="16383" max="16384" width="9" style="17" customWidth="1"/>
  </cols>
  <sheetData>
    <row r="1" spans="1:83" s="462" customFormat="1" ht="53.25" customHeight="1">
      <c r="A1" s="646" t="s">
        <v>803</v>
      </c>
      <c r="AC1" s="646" t="s">
        <v>804</v>
      </c>
      <c r="AJ1" s="886"/>
      <c r="AN1" s="886"/>
      <c r="AP1" s="889"/>
      <c r="BE1" s="646" t="s">
        <v>955</v>
      </c>
    </row>
    <row r="2" spans="1:83" s="462" customFormat="1" ht="53.25" customHeight="1">
      <c r="A2" s="647" t="s">
        <v>852</v>
      </c>
      <c r="AC2" s="647" t="s">
        <v>954</v>
      </c>
      <c r="AJ2" s="886"/>
      <c r="AN2" s="886"/>
      <c r="AP2" s="889"/>
      <c r="BE2" s="647" t="s">
        <v>956</v>
      </c>
    </row>
    <row r="3" spans="1:83" ht="26.25">
      <c r="A3" s="16"/>
      <c r="C3" s="18"/>
      <c r="Y3" s="1629" t="s">
        <v>510</v>
      </c>
      <c r="Z3" s="1629"/>
      <c r="AA3" s="1629"/>
      <c r="AC3" s="16"/>
      <c r="AE3" s="18"/>
      <c r="BA3" s="1629" t="s">
        <v>510</v>
      </c>
      <c r="BB3" s="1629"/>
      <c r="BC3" s="1629"/>
      <c r="BE3" s="16"/>
      <c r="BG3" s="18"/>
      <c r="CC3" s="1629" t="s">
        <v>510</v>
      </c>
      <c r="CD3" s="1629"/>
      <c r="CE3" s="1629"/>
    </row>
    <row r="4" spans="1:83" ht="35.25" customHeight="1">
      <c r="A4" s="1644" t="s">
        <v>284</v>
      </c>
      <c r="B4" s="1645" t="s">
        <v>694</v>
      </c>
      <c r="C4" s="1645"/>
      <c r="D4" s="1645"/>
      <c r="E4" s="1645"/>
      <c r="F4" s="1645"/>
      <c r="G4" s="1645"/>
      <c r="H4" s="1645"/>
      <c r="I4" s="1645"/>
      <c r="J4" s="1645"/>
      <c r="K4" s="1645"/>
      <c r="L4" s="1645"/>
      <c r="M4" s="1645"/>
      <c r="N4" s="1645"/>
      <c r="O4" s="1645"/>
      <c r="P4" s="1638" t="s">
        <v>697</v>
      </c>
      <c r="Q4" s="1638"/>
      <c r="R4" s="1638" t="s">
        <v>698</v>
      </c>
      <c r="S4" s="1638"/>
      <c r="T4" s="1638" t="s">
        <v>699</v>
      </c>
      <c r="U4" s="1638"/>
      <c r="V4" s="1638" t="s">
        <v>514</v>
      </c>
      <c r="W4" s="1638"/>
      <c r="X4" s="1639" t="s">
        <v>700</v>
      </c>
      <c r="Y4" s="1639"/>
      <c r="Z4" s="1639"/>
      <c r="AA4" s="1639"/>
      <c r="AC4" s="1644" t="s">
        <v>284</v>
      </c>
      <c r="AD4" s="1645" t="s">
        <v>694</v>
      </c>
      <c r="AE4" s="1645"/>
      <c r="AF4" s="1645"/>
      <c r="AG4" s="1645"/>
      <c r="AH4" s="1645"/>
      <c r="AI4" s="1645"/>
      <c r="AJ4" s="1645"/>
      <c r="AK4" s="1645"/>
      <c r="AL4" s="1645"/>
      <c r="AM4" s="1645"/>
      <c r="AN4" s="1645"/>
      <c r="AO4" s="1645"/>
      <c r="AP4" s="1645"/>
      <c r="AQ4" s="1645"/>
      <c r="AR4" s="1638" t="s">
        <v>697</v>
      </c>
      <c r="AS4" s="1638"/>
      <c r="AT4" s="1638" t="s">
        <v>698</v>
      </c>
      <c r="AU4" s="1638"/>
      <c r="AV4" s="1638" t="s">
        <v>699</v>
      </c>
      <c r="AW4" s="1638"/>
      <c r="AX4" s="1638" t="s">
        <v>514</v>
      </c>
      <c r="AY4" s="1638"/>
      <c r="AZ4" s="1639" t="s">
        <v>700</v>
      </c>
      <c r="BA4" s="1639"/>
      <c r="BB4" s="1639"/>
      <c r="BC4" s="1639"/>
      <c r="BE4" s="1644" t="s">
        <v>284</v>
      </c>
      <c r="BF4" s="1645" t="s">
        <v>694</v>
      </c>
      <c r="BG4" s="1645"/>
      <c r="BH4" s="1645"/>
      <c r="BI4" s="1645"/>
      <c r="BJ4" s="1645"/>
      <c r="BK4" s="1645"/>
      <c r="BL4" s="1645"/>
      <c r="BM4" s="1645"/>
      <c r="BN4" s="1645"/>
      <c r="BO4" s="1645"/>
      <c r="BP4" s="1645"/>
      <c r="BQ4" s="1645"/>
      <c r="BR4" s="1645"/>
      <c r="BS4" s="1645"/>
      <c r="BT4" s="1638" t="s">
        <v>697</v>
      </c>
      <c r="BU4" s="1638"/>
      <c r="BV4" s="1638" t="s">
        <v>698</v>
      </c>
      <c r="BW4" s="1638"/>
      <c r="BX4" s="1638" t="s">
        <v>699</v>
      </c>
      <c r="BY4" s="1638"/>
      <c r="BZ4" s="1638" t="s">
        <v>514</v>
      </c>
      <c r="CA4" s="1638"/>
      <c r="CB4" s="1639" t="s">
        <v>700</v>
      </c>
      <c r="CC4" s="1639"/>
      <c r="CD4" s="1639"/>
      <c r="CE4" s="1639"/>
    </row>
    <row r="5" spans="1:83" s="22" customFormat="1" ht="47.25" customHeight="1">
      <c r="A5" s="1644"/>
      <c r="B5" s="1640" t="s">
        <v>204</v>
      </c>
      <c r="C5" s="1640"/>
      <c r="D5" s="1640"/>
      <c r="E5" s="1640"/>
      <c r="F5" s="1640"/>
      <c r="G5" s="1640"/>
      <c r="H5" s="1640"/>
      <c r="I5" s="1640"/>
      <c r="J5" s="1640"/>
      <c r="K5" s="1641"/>
      <c r="L5" s="1642" t="s">
        <v>209</v>
      </c>
      <c r="M5" s="1643"/>
      <c r="N5" s="1638" t="s">
        <v>210</v>
      </c>
      <c r="O5" s="1638"/>
      <c r="P5" s="1638"/>
      <c r="Q5" s="1638"/>
      <c r="R5" s="1638"/>
      <c r="S5" s="1638"/>
      <c r="T5" s="1638"/>
      <c r="U5" s="1638"/>
      <c r="V5" s="1638"/>
      <c r="W5" s="1638"/>
      <c r="X5" s="1639"/>
      <c r="Y5" s="1639"/>
      <c r="Z5" s="1639"/>
      <c r="AA5" s="1639"/>
      <c r="AC5" s="1644"/>
      <c r="AD5" s="1640" t="s">
        <v>204</v>
      </c>
      <c r="AE5" s="1640"/>
      <c r="AF5" s="1640"/>
      <c r="AG5" s="1640"/>
      <c r="AH5" s="1640"/>
      <c r="AI5" s="1640"/>
      <c r="AJ5" s="1640"/>
      <c r="AK5" s="1640"/>
      <c r="AL5" s="1640"/>
      <c r="AM5" s="1641"/>
      <c r="AN5" s="1642" t="s">
        <v>209</v>
      </c>
      <c r="AO5" s="1643"/>
      <c r="AP5" s="1638" t="s">
        <v>210</v>
      </c>
      <c r="AQ5" s="1638"/>
      <c r="AR5" s="1638"/>
      <c r="AS5" s="1638"/>
      <c r="AT5" s="1638"/>
      <c r="AU5" s="1638"/>
      <c r="AV5" s="1638"/>
      <c r="AW5" s="1638"/>
      <c r="AX5" s="1638"/>
      <c r="AY5" s="1638"/>
      <c r="AZ5" s="1639"/>
      <c r="BA5" s="1639"/>
      <c r="BB5" s="1639"/>
      <c r="BC5" s="1639"/>
      <c r="BE5" s="1644"/>
      <c r="BF5" s="1640" t="s">
        <v>204</v>
      </c>
      <c r="BG5" s="1640"/>
      <c r="BH5" s="1640"/>
      <c r="BI5" s="1640"/>
      <c r="BJ5" s="1640"/>
      <c r="BK5" s="1640"/>
      <c r="BL5" s="1640"/>
      <c r="BM5" s="1640"/>
      <c r="BN5" s="1640"/>
      <c r="BO5" s="1641"/>
      <c r="BP5" s="1642" t="s">
        <v>209</v>
      </c>
      <c r="BQ5" s="1643"/>
      <c r="BR5" s="1638" t="s">
        <v>210</v>
      </c>
      <c r="BS5" s="1638"/>
      <c r="BT5" s="1638"/>
      <c r="BU5" s="1638"/>
      <c r="BV5" s="1638"/>
      <c r="BW5" s="1638"/>
      <c r="BX5" s="1638"/>
      <c r="BY5" s="1638"/>
      <c r="BZ5" s="1638"/>
      <c r="CA5" s="1638"/>
      <c r="CB5" s="1639"/>
      <c r="CC5" s="1639"/>
      <c r="CD5" s="1639"/>
      <c r="CE5" s="1639"/>
    </row>
    <row r="6" spans="1:83" s="19" customFormat="1" ht="35.25" customHeight="1">
      <c r="A6" s="1644"/>
      <c r="B6" s="1646" t="s">
        <v>205</v>
      </c>
      <c r="C6" s="1647"/>
      <c r="D6" s="1648" t="s">
        <v>695</v>
      </c>
      <c r="E6" s="1649"/>
      <c r="F6" s="1648" t="s">
        <v>207</v>
      </c>
      <c r="G6" s="1649"/>
      <c r="H6" s="1648" t="s">
        <v>696</v>
      </c>
      <c r="I6" s="1649"/>
      <c r="J6" s="1648" t="s">
        <v>335</v>
      </c>
      <c r="K6" s="1649"/>
      <c r="L6" s="23" t="s">
        <v>274</v>
      </c>
      <c r="M6" s="23" t="s">
        <v>275</v>
      </c>
      <c r="N6" s="23" t="s">
        <v>274</v>
      </c>
      <c r="O6" s="23" t="s">
        <v>275</v>
      </c>
      <c r="P6" s="23" t="s">
        <v>274</v>
      </c>
      <c r="Q6" s="23" t="s">
        <v>275</v>
      </c>
      <c r="R6" s="23" t="s">
        <v>274</v>
      </c>
      <c r="S6" s="23" t="s">
        <v>275</v>
      </c>
      <c r="T6" s="23" t="s">
        <v>274</v>
      </c>
      <c r="U6" s="23" t="s">
        <v>275</v>
      </c>
      <c r="V6" s="23" t="s">
        <v>274</v>
      </c>
      <c r="W6" s="23" t="s">
        <v>275</v>
      </c>
      <c r="X6" s="23" t="s">
        <v>274</v>
      </c>
      <c r="Y6" s="1650" t="s">
        <v>276</v>
      </c>
      <c r="Z6" s="23" t="s">
        <v>275</v>
      </c>
      <c r="AA6" s="1650" t="s">
        <v>276</v>
      </c>
      <c r="AC6" s="1644"/>
      <c r="AD6" s="1652" t="s">
        <v>205</v>
      </c>
      <c r="AE6" s="1649"/>
      <c r="AF6" s="1648" t="s">
        <v>695</v>
      </c>
      <c r="AG6" s="1649"/>
      <c r="AH6" s="1648" t="s">
        <v>207</v>
      </c>
      <c r="AI6" s="1649"/>
      <c r="AJ6" s="1648" t="s">
        <v>696</v>
      </c>
      <c r="AK6" s="1649"/>
      <c r="AL6" s="1648" t="s">
        <v>335</v>
      </c>
      <c r="AM6" s="1649"/>
      <c r="AN6" s="887" t="s">
        <v>274</v>
      </c>
      <c r="AO6" s="23" t="s">
        <v>275</v>
      </c>
      <c r="AP6" s="890" t="s">
        <v>274</v>
      </c>
      <c r="AQ6" s="23" t="s">
        <v>275</v>
      </c>
      <c r="AR6" s="23" t="s">
        <v>274</v>
      </c>
      <c r="AS6" s="23" t="s">
        <v>275</v>
      </c>
      <c r="AT6" s="23" t="s">
        <v>274</v>
      </c>
      <c r="AU6" s="23" t="s">
        <v>275</v>
      </c>
      <c r="AV6" s="23" t="s">
        <v>274</v>
      </c>
      <c r="AW6" s="23" t="s">
        <v>275</v>
      </c>
      <c r="AX6" s="23" t="s">
        <v>274</v>
      </c>
      <c r="AY6" s="23" t="s">
        <v>275</v>
      </c>
      <c r="AZ6" s="23" t="s">
        <v>274</v>
      </c>
      <c r="BA6" s="1650" t="s">
        <v>276</v>
      </c>
      <c r="BB6" s="23" t="s">
        <v>275</v>
      </c>
      <c r="BC6" s="1650" t="s">
        <v>276</v>
      </c>
      <c r="BE6" s="1644"/>
      <c r="BF6" s="1652" t="s">
        <v>205</v>
      </c>
      <c r="BG6" s="1649"/>
      <c r="BH6" s="1648" t="s">
        <v>695</v>
      </c>
      <c r="BI6" s="1649"/>
      <c r="BJ6" s="1648" t="s">
        <v>207</v>
      </c>
      <c r="BK6" s="1649"/>
      <c r="BL6" s="1648" t="s">
        <v>696</v>
      </c>
      <c r="BM6" s="1649"/>
      <c r="BN6" s="1648" t="s">
        <v>335</v>
      </c>
      <c r="BO6" s="1649"/>
      <c r="BP6" s="23" t="s">
        <v>274</v>
      </c>
      <c r="BQ6" s="23" t="s">
        <v>275</v>
      </c>
      <c r="BR6" s="23" t="s">
        <v>274</v>
      </c>
      <c r="BS6" s="23" t="s">
        <v>275</v>
      </c>
      <c r="BT6" s="23" t="s">
        <v>274</v>
      </c>
      <c r="BU6" s="23" t="s">
        <v>275</v>
      </c>
      <c r="BV6" s="23" t="s">
        <v>274</v>
      </c>
      <c r="BW6" s="23" t="s">
        <v>275</v>
      </c>
      <c r="BX6" s="23" t="s">
        <v>274</v>
      </c>
      <c r="BY6" s="23" t="s">
        <v>275</v>
      </c>
      <c r="BZ6" s="23" t="s">
        <v>274</v>
      </c>
      <c r="CA6" s="23" t="s">
        <v>275</v>
      </c>
      <c r="CB6" s="23" t="s">
        <v>274</v>
      </c>
      <c r="CC6" s="1650" t="s">
        <v>276</v>
      </c>
      <c r="CD6" s="23" t="s">
        <v>275</v>
      </c>
      <c r="CE6" s="1650" t="s">
        <v>276</v>
      </c>
    </row>
    <row r="7" spans="1:83" s="22" customFormat="1" ht="52.5">
      <c r="A7" s="1644"/>
      <c r="B7" s="565" t="s">
        <v>783</v>
      </c>
      <c r="C7" s="565" t="s">
        <v>517</v>
      </c>
      <c r="D7" s="565" t="s">
        <v>783</v>
      </c>
      <c r="E7" s="565" t="s">
        <v>517</v>
      </c>
      <c r="F7" s="565" t="s">
        <v>783</v>
      </c>
      <c r="G7" s="565" t="s">
        <v>517</v>
      </c>
      <c r="H7" s="565" t="s">
        <v>783</v>
      </c>
      <c r="I7" s="565" t="s">
        <v>517</v>
      </c>
      <c r="J7" s="565" t="s">
        <v>783</v>
      </c>
      <c r="K7" s="565" t="s">
        <v>517</v>
      </c>
      <c r="L7" s="383" t="s">
        <v>277</v>
      </c>
      <c r="M7" s="383" t="s">
        <v>278</v>
      </c>
      <c r="N7" s="383" t="s">
        <v>277</v>
      </c>
      <c r="O7" s="383" t="s">
        <v>278</v>
      </c>
      <c r="P7" s="383" t="s">
        <v>277</v>
      </c>
      <c r="Q7" s="383" t="s">
        <v>278</v>
      </c>
      <c r="R7" s="383" t="s">
        <v>277</v>
      </c>
      <c r="S7" s="383" t="s">
        <v>278</v>
      </c>
      <c r="T7" s="383" t="s">
        <v>277</v>
      </c>
      <c r="U7" s="383" t="s">
        <v>278</v>
      </c>
      <c r="V7" s="383" t="s">
        <v>277</v>
      </c>
      <c r="W7" s="383" t="s">
        <v>278</v>
      </c>
      <c r="X7" s="383" t="s">
        <v>277</v>
      </c>
      <c r="Y7" s="1651"/>
      <c r="Z7" s="383" t="s">
        <v>278</v>
      </c>
      <c r="AA7" s="1651"/>
      <c r="AC7" s="1644"/>
      <c r="AD7" s="565" t="s">
        <v>783</v>
      </c>
      <c r="AE7" s="565" t="s">
        <v>517</v>
      </c>
      <c r="AF7" s="565" t="s">
        <v>783</v>
      </c>
      <c r="AG7" s="565" t="s">
        <v>517</v>
      </c>
      <c r="AH7" s="565" t="s">
        <v>783</v>
      </c>
      <c r="AI7" s="565" t="s">
        <v>517</v>
      </c>
      <c r="AJ7" s="869" t="s">
        <v>783</v>
      </c>
      <c r="AK7" s="565" t="s">
        <v>517</v>
      </c>
      <c r="AL7" s="565" t="s">
        <v>783</v>
      </c>
      <c r="AM7" s="565" t="s">
        <v>517</v>
      </c>
      <c r="AN7" s="888" t="s">
        <v>277</v>
      </c>
      <c r="AO7" s="383" t="s">
        <v>278</v>
      </c>
      <c r="AP7" s="891" t="s">
        <v>277</v>
      </c>
      <c r="AQ7" s="383" t="s">
        <v>278</v>
      </c>
      <c r="AR7" s="383" t="s">
        <v>277</v>
      </c>
      <c r="AS7" s="383" t="s">
        <v>278</v>
      </c>
      <c r="AT7" s="383" t="s">
        <v>277</v>
      </c>
      <c r="AU7" s="383" t="s">
        <v>278</v>
      </c>
      <c r="AV7" s="383" t="s">
        <v>277</v>
      </c>
      <c r="AW7" s="383" t="s">
        <v>278</v>
      </c>
      <c r="AX7" s="383" t="s">
        <v>277</v>
      </c>
      <c r="AY7" s="383" t="s">
        <v>278</v>
      </c>
      <c r="AZ7" s="383" t="s">
        <v>277</v>
      </c>
      <c r="BA7" s="1651"/>
      <c r="BB7" s="383" t="s">
        <v>278</v>
      </c>
      <c r="BC7" s="1651"/>
      <c r="BE7" s="1644"/>
      <c r="BF7" s="565" t="s">
        <v>783</v>
      </c>
      <c r="BG7" s="565" t="s">
        <v>517</v>
      </c>
      <c r="BH7" s="565" t="s">
        <v>783</v>
      </c>
      <c r="BI7" s="565" t="s">
        <v>517</v>
      </c>
      <c r="BJ7" s="565" t="s">
        <v>783</v>
      </c>
      <c r="BK7" s="565" t="s">
        <v>517</v>
      </c>
      <c r="BL7" s="565" t="s">
        <v>783</v>
      </c>
      <c r="BM7" s="565" t="s">
        <v>517</v>
      </c>
      <c r="BN7" s="565" t="s">
        <v>783</v>
      </c>
      <c r="BO7" s="565" t="s">
        <v>517</v>
      </c>
      <c r="BP7" s="383" t="s">
        <v>277</v>
      </c>
      <c r="BQ7" s="383" t="s">
        <v>278</v>
      </c>
      <c r="BR7" s="383" t="s">
        <v>277</v>
      </c>
      <c r="BS7" s="383" t="s">
        <v>278</v>
      </c>
      <c r="BT7" s="383" t="s">
        <v>277</v>
      </c>
      <c r="BU7" s="383" t="s">
        <v>278</v>
      </c>
      <c r="BV7" s="383" t="s">
        <v>277</v>
      </c>
      <c r="BW7" s="383" t="s">
        <v>278</v>
      </c>
      <c r="BX7" s="383" t="s">
        <v>277</v>
      </c>
      <c r="BY7" s="383" t="s">
        <v>278</v>
      </c>
      <c r="BZ7" s="383" t="s">
        <v>277</v>
      </c>
      <c r="CA7" s="383" t="s">
        <v>278</v>
      </c>
      <c r="CB7" s="383" t="s">
        <v>277</v>
      </c>
      <c r="CC7" s="1651"/>
      <c r="CD7" s="383" t="s">
        <v>278</v>
      </c>
      <c r="CE7" s="1651"/>
    </row>
    <row r="8" spans="1:83" s="19" customFormat="1" ht="57">
      <c r="A8" s="1644"/>
      <c r="B8" s="616" t="s">
        <v>784</v>
      </c>
      <c r="C8" s="384" t="s">
        <v>280</v>
      </c>
      <c r="D8" s="616" t="s">
        <v>784</v>
      </c>
      <c r="E8" s="384" t="s">
        <v>280</v>
      </c>
      <c r="F8" s="616" t="s">
        <v>784</v>
      </c>
      <c r="G8" s="384" t="s">
        <v>280</v>
      </c>
      <c r="H8" s="616" t="s">
        <v>784</v>
      </c>
      <c r="I8" s="384" t="s">
        <v>280</v>
      </c>
      <c r="J8" s="616" t="s">
        <v>784</v>
      </c>
      <c r="K8" s="384" t="s">
        <v>280</v>
      </c>
      <c r="L8" s="617" t="s">
        <v>784</v>
      </c>
      <c r="M8" s="384" t="s">
        <v>280</v>
      </c>
      <c r="N8" s="617" t="s">
        <v>784</v>
      </c>
      <c r="O8" s="384" t="s">
        <v>280</v>
      </c>
      <c r="P8" s="617" t="s">
        <v>784</v>
      </c>
      <c r="Q8" s="384" t="s">
        <v>280</v>
      </c>
      <c r="R8" s="617" t="s">
        <v>784</v>
      </c>
      <c r="S8" s="384" t="s">
        <v>280</v>
      </c>
      <c r="T8" s="617" t="s">
        <v>784</v>
      </c>
      <c r="U8" s="384" t="s">
        <v>280</v>
      </c>
      <c r="V8" s="617" t="s">
        <v>784</v>
      </c>
      <c r="W8" s="384" t="s">
        <v>280</v>
      </c>
      <c r="X8" s="616" t="s">
        <v>784</v>
      </c>
      <c r="Y8" s="384" t="s">
        <v>281</v>
      </c>
      <c r="Z8" s="384" t="s">
        <v>280</v>
      </c>
      <c r="AA8" s="384" t="s">
        <v>281</v>
      </c>
      <c r="AC8" s="1644"/>
      <c r="AD8" s="616" t="s">
        <v>784</v>
      </c>
      <c r="AE8" s="384" t="s">
        <v>280</v>
      </c>
      <c r="AF8" s="616" t="s">
        <v>784</v>
      </c>
      <c r="AG8" s="384" t="s">
        <v>280</v>
      </c>
      <c r="AH8" s="616" t="s">
        <v>784</v>
      </c>
      <c r="AI8" s="384" t="s">
        <v>280</v>
      </c>
      <c r="AJ8" s="870" t="s">
        <v>784</v>
      </c>
      <c r="AK8" s="384" t="s">
        <v>280</v>
      </c>
      <c r="AL8" s="616" t="s">
        <v>784</v>
      </c>
      <c r="AM8" s="384" t="s">
        <v>280</v>
      </c>
      <c r="AN8" s="870" t="s">
        <v>784</v>
      </c>
      <c r="AO8" s="384" t="s">
        <v>280</v>
      </c>
      <c r="AP8" s="874" t="s">
        <v>784</v>
      </c>
      <c r="AQ8" s="384" t="s">
        <v>280</v>
      </c>
      <c r="AR8" s="616" t="s">
        <v>784</v>
      </c>
      <c r="AS8" s="384" t="s">
        <v>280</v>
      </c>
      <c r="AT8" s="616" t="s">
        <v>784</v>
      </c>
      <c r="AU8" s="384" t="s">
        <v>280</v>
      </c>
      <c r="AV8" s="616" t="s">
        <v>784</v>
      </c>
      <c r="AW8" s="384" t="s">
        <v>280</v>
      </c>
      <c r="AX8" s="616" t="s">
        <v>784</v>
      </c>
      <c r="AY8" s="384" t="s">
        <v>280</v>
      </c>
      <c r="AZ8" s="616" t="s">
        <v>784</v>
      </c>
      <c r="BA8" s="384" t="s">
        <v>281</v>
      </c>
      <c r="BB8" s="384" t="s">
        <v>280</v>
      </c>
      <c r="BC8" s="384" t="s">
        <v>281</v>
      </c>
      <c r="BE8" s="1644"/>
      <c r="BF8" s="616" t="s">
        <v>784</v>
      </c>
      <c r="BG8" s="384" t="s">
        <v>280</v>
      </c>
      <c r="BH8" s="616" t="s">
        <v>784</v>
      </c>
      <c r="BI8" s="384" t="s">
        <v>280</v>
      </c>
      <c r="BJ8" s="616" t="s">
        <v>784</v>
      </c>
      <c r="BK8" s="384" t="s">
        <v>280</v>
      </c>
      <c r="BL8" s="616" t="s">
        <v>784</v>
      </c>
      <c r="BM8" s="384" t="s">
        <v>280</v>
      </c>
      <c r="BN8" s="616" t="s">
        <v>784</v>
      </c>
      <c r="BO8" s="384" t="s">
        <v>280</v>
      </c>
      <c r="BP8" s="616" t="s">
        <v>784</v>
      </c>
      <c r="BQ8" s="384" t="s">
        <v>280</v>
      </c>
      <c r="BR8" s="616" t="s">
        <v>784</v>
      </c>
      <c r="BS8" s="384" t="s">
        <v>280</v>
      </c>
      <c r="BT8" s="616" t="s">
        <v>784</v>
      </c>
      <c r="BU8" s="384" t="s">
        <v>280</v>
      </c>
      <c r="BV8" s="616" t="s">
        <v>784</v>
      </c>
      <c r="BW8" s="384" t="s">
        <v>280</v>
      </c>
      <c r="BX8" s="616" t="s">
        <v>784</v>
      </c>
      <c r="BY8" s="384" t="s">
        <v>280</v>
      </c>
      <c r="BZ8" s="616" t="s">
        <v>784</v>
      </c>
      <c r="CA8" s="384" t="s">
        <v>280</v>
      </c>
      <c r="CB8" s="616" t="s">
        <v>784</v>
      </c>
      <c r="CC8" s="384" t="s">
        <v>281</v>
      </c>
      <c r="CD8" s="384" t="s">
        <v>280</v>
      </c>
      <c r="CE8" s="384" t="s">
        <v>281</v>
      </c>
    </row>
    <row r="9" spans="1:83" s="456" customFormat="1" ht="63" customHeight="1">
      <c r="A9" s="452" t="s">
        <v>771</v>
      </c>
      <c r="B9" s="877">
        <v>14138</v>
      </c>
      <c r="C9" s="758">
        <v>7310526.3600000003</v>
      </c>
      <c r="D9" s="877">
        <v>2643</v>
      </c>
      <c r="E9" s="758">
        <v>907799.63</v>
      </c>
      <c r="F9" s="877">
        <v>490</v>
      </c>
      <c r="G9" s="758">
        <v>615118.44999999995</v>
      </c>
      <c r="H9" s="877">
        <v>0</v>
      </c>
      <c r="I9" s="758">
        <v>0</v>
      </c>
      <c r="J9" s="879">
        <v>17271</v>
      </c>
      <c r="K9" s="759">
        <v>8833444.4399999995</v>
      </c>
      <c r="L9" s="877">
        <v>0</v>
      </c>
      <c r="M9" s="758">
        <v>0</v>
      </c>
      <c r="N9" s="877">
        <v>237</v>
      </c>
      <c r="O9" s="758">
        <v>134382448.10998499</v>
      </c>
      <c r="P9" s="877">
        <v>504</v>
      </c>
      <c r="Q9" s="758">
        <v>205081.17</v>
      </c>
      <c r="R9" s="877">
        <v>0</v>
      </c>
      <c r="S9" s="758">
        <v>0</v>
      </c>
      <c r="T9" s="877">
        <v>0</v>
      </c>
      <c r="U9" s="758">
        <v>0</v>
      </c>
      <c r="V9" s="877">
        <v>5459</v>
      </c>
      <c r="W9" s="758">
        <v>1771400</v>
      </c>
      <c r="X9" s="880">
        <v>23471</v>
      </c>
      <c r="Y9" s="758">
        <v>0.6524602987734992</v>
      </c>
      <c r="Z9" s="760">
        <v>145192373.71998498</v>
      </c>
      <c r="AA9" s="758">
        <v>4.2201613758589378</v>
      </c>
      <c r="AB9" s="464"/>
      <c r="AC9" s="761" t="s">
        <v>771</v>
      </c>
      <c r="AD9" s="882">
        <v>646</v>
      </c>
      <c r="AE9" s="758">
        <v>351132.18</v>
      </c>
      <c r="AF9" s="884">
        <v>95</v>
      </c>
      <c r="AG9" s="758">
        <v>32524.53</v>
      </c>
      <c r="AH9" s="884">
        <v>11</v>
      </c>
      <c r="AI9" s="758">
        <v>11450</v>
      </c>
      <c r="AJ9" s="877">
        <v>0</v>
      </c>
      <c r="AK9" s="758">
        <v>0</v>
      </c>
      <c r="AL9" s="884">
        <v>752</v>
      </c>
      <c r="AM9" s="758">
        <v>395106.70999999996</v>
      </c>
      <c r="AN9" s="877">
        <v>0</v>
      </c>
      <c r="AO9" s="758">
        <v>0</v>
      </c>
      <c r="AP9" s="892">
        <v>0</v>
      </c>
      <c r="AQ9" s="758">
        <v>0</v>
      </c>
      <c r="AR9" s="877">
        <v>10</v>
      </c>
      <c r="AS9" s="758">
        <v>7053.44</v>
      </c>
      <c r="AT9" s="877">
        <v>0</v>
      </c>
      <c r="AU9" s="758">
        <v>0</v>
      </c>
      <c r="AV9" s="877">
        <v>0</v>
      </c>
      <c r="AW9" s="758">
        <v>0</v>
      </c>
      <c r="AX9" s="877">
        <v>1573</v>
      </c>
      <c r="AY9" s="758">
        <v>523325</v>
      </c>
      <c r="AZ9" s="880">
        <v>2335</v>
      </c>
      <c r="BA9" s="758">
        <v>1.6363572654963381</v>
      </c>
      <c r="BB9" s="760">
        <v>925485.14999999991</v>
      </c>
      <c r="BC9" s="758">
        <v>9.5037170172481519E-2</v>
      </c>
      <c r="BD9" s="464"/>
      <c r="BE9" s="761" t="s">
        <v>771</v>
      </c>
      <c r="BF9" s="894">
        <v>0</v>
      </c>
      <c r="BG9" s="758">
        <v>0</v>
      </c>
      <c r="BH9" s="884">
        <v>0</v>
      </c>
      <c r="BI9" s="758">
        <v>0</v>
      </c>
      <c r="BJ9" s="884">
        <v>0</v>
      </c>
      <c r="BK9" s="758">
        <v>0</v>
      </c>
      <c r="BL9" s="884">
        <v>0</v>
      </c>
      <c r="BM9" s="758">
        <v>0</v>
      </c>
      <c r="BN9" s="884">
        <v>0</v>
      </c>
      <c r="BO9" s="758">
        <v>0</v>
      </c>
      <c r="BP9" s="877">
        <v>0</v>
      </c>
      <c r="BQ9" s="758">
        <v>0</v>
      </c>
      <c r="BR9" s="877">
        <v>0</v>
      </c>
      <c r="BS9" s="758">
        <v>-130331.840000237</v>
      </c>
      <c r="BT9" s="877">
        <v>0</v>
      </c>
      <c r="BU9" s="758">
        <v>0</v>
      </c>
      <c r="BV9" s="877">
        <v>0</v>
      </c>
      <c r="BW9" s="758">
        <v>0</v>
      </c>
      <c r="BX9" s="877">
        <v>0</v>
      </c>
      <c r="BY9" s="758">
        <v>0</v>
      </c>
      <c r="BZ9" s="877">
        <v>0</v>
      </c>
      <c r="CA9" s="758">
        <v>75</v>
      </c>
      <c r="CB9" s="896">
        <v>0</v>
      </c>
      <c r="CC9" s="758">
        <v>0</v>
      </c>
      <c r="CD9" s="760">
        <v>-130256.840000237</v>
      </c>
      <c r="CE9" s="758">
        <v>-0.11716259383149573</v>
      </c>
    </row>
    <row r="10" spans="1:83" s="456" customFormat="1" ht="63" customHeight="1">
      <c r="A10" s="457" t="s">
        <v>169</v>
      </c>
      <c r="B10" s="877">
        <v>391829</v>
      </c>
      <c r="C10" s="758">
        <v>126682943.42200001</v>
      </c>
      <c r="D10" s="877">
        <v>108780</v>
      </c>
      <c r="E10" s="758">
        <v>46802578.016999997</v>
      </c>
      <c r="F10" s="877">
        <v>15856</v>
      </c>
      <c r="G10" s="758">
        <v>4927654.1679999996</v>
      </c>
      <c r="H10" s="877">
        <v>0</v>
      </c>
      <c r="I10" s="758">
        <v>0</v>
      </c>
      <c r="J10" s="879">
        <v>516465</v>
      </c>
      <c r="K10" s="759">
        <v>178413175.60700002</v>
      </c>
      <c r="L10" s="877">
        <v>0</v>
      </c>
      <c r="M10" s="758">
        <v>0</v>
      </c>
      <c r="N10" s="877">
        <v>2630</v>
      </c>
      <c r="O10" s="758">
        <v>133791739.5024</v>
      </c>
      <c r="P10" s="877">
        <v>7976</v>
      </c>
      <c r="Q10" s="758">
        <v>1335489.118</v>
      </c>
      <c r="R10" s="877">
        <v>29251</v>
      </c>
      <c r="S10" s="758">
        <v>95040976.148000002</v>
      </c>
      <c r="T10" s="877">
        <v>0</v>
      </c>
      <c r="U10" s="758">
        <v>0</v>
      </c>
      <c r="V10" s="877">
        <v>140879</v>
      </c>
      <c r="W10" s="758">
        <v>364580475.69999999</v>
      </c>
      <c r="X10" s="880">
        <v>697201</v>
      </c>
      <c r="Y10" s="758">
        <v>19.381192653282024</v>
      </c>
      <c r="Z10" s="760">
        <v>773161856.07539999</v>
      </c>
      <c r="AA10" s="758">
        <v>22.472721663670225</v>
      </c>
      <c r="AB10" s="464"/>
      <c r="AC10" s="762" t="s">
        <v>169</v>
      </c>
      <c r="AD10" s="882">
        <v>52801</v>
      </c>
      <c r="AE10" s="758">
        <v>13367690.732000001</v>
      </c>
      <c r="AF10" s="884">
        <v>10622</v>
      </c>
      <c r="AG10" s="758">
        <v>3715118.1880000001</v>
      </c>
      <c r="AH10" s="884">
        <v>682</v>
      </c>
      <c r="AI10" s="758">
        <v>458057.29499999998</v>
      </c>
      <c r="AJ10" s="877">
        <v>0</v>
      </c>
      <c r="AK10" s="758">
        <v>0</v>
      </c>
      <c r="AL10" s="884">
        <v>64105</v>
      </c>
      <c r="AM10" s="758">
        <v>17540866.215000004</v>
      </c>
      <c r="AN10" s="877">
        <v>0</v>
      </c>
      <c r="AO10" s="758">
        <v>0</v>
      </c>
      <c r="AP10" s="892">
        <v>219</v>
      </c>
      <c r="AQ10" s="758">
        <v>2656705.048</v>
      </c>
      <c r="AR10" s="877">
        <v>272</v>
      </c>
      <c r="AS10" s="758">
        <v>77647.635999999999</v>
      </c>
      <c r="AT10" s="877">
        <v>4890</v>
      </c>
      <c r="AU10" s="758">
        <v>13974534.982999999</v>
      </c>
      <c r="AV10" s="877">
        <v>82</v>
      </c>
      <c r="AW10" s="758">
        <v>75764.221999999994</v>
      </c>
      <c r="AX10" s="877">
        <v>0</v>
      </c>
      <c r="AY10" s="758">
        <v>0</v>
      </c>
      <c r="AZ10" s="880">
        <v>69568</v>
      </c>
      <c r="BA10" s="758">
        <v>48.752934580749155</v>
      </c>
      <c r="BB10" s="760">
        <v>34325518.104000002</v>
      </c>
      <c r="BC10" s="758">
        <v>3.524854078218806</v>
      </c>
      <c r="BD10" s="464"/>
      <c r="BE10" s="762" t="s">
        <v>169</v>
      </c>
      <c r="BF10" s="894">
        <v>0</v>
      </c>
      <c r="BG10" s="758">
        <v>0</v>
      </c>
      <c r="BH10" s="884">
        <v>0</v>
      </c>
      <c r="BI10" s="758">
        <v>0</v>
      </c>
      <c r="BJ10" s="884">
        <v>147456</v>
      </c>
      <c r="BK10" s="758">
        <v>24217437.631000001</v>
      </c>
      <c r="BL10" s="884">
        <v>0</v>
      </c>
      <c r="BM10" s="758">
        <v>0</v>
      </c>
      <c r="BN10" s="884">
        <v>147456</v>
      </c>
      <c r="BO10" s="758">
        <v>24217437.631000001</v>
      </c>
      <c r="BP10" s="877">
        <v>0</v>
      </c>
      <c r="BQ10" s="758">
        <v>0</v>
      </c>
      <c r="BR10" s="877">
        <v>0</v>
      </c>
      <c r="BS10" s="758">
        <v>0</v>
      </c>
      <c r="BT10" s="877">
        <v>0</v>
      </c>
      <c r="BU10" s="758">
        <v>5289061.7859294498</v>
      </c>
      <c r="BV10" s="877">
        <v>0</v>
      </c>
      <c r="BW10" s="758">
        <v>0</v>
      </c>
      <c r="BX10" s="877">
        <v>0</v>
      </c>
      <c r="BY10" s="758">
        <v>0</v>
      </c>
      <c r="BZ10" s="877">
        <v>0</v>
      </c>
      <c r="CA10" s="758">
        <v>0</v>
      </c>
      <c r="CB10" s="896">
        <v>147456</v>
      </c>
      <c r="CC10" s="758">
        <v>92.740205913244736</v>
      </c>
      <c r="CD10" s="760">
        <v>29506499.41692945</v>
      </c>
      <c r="CE10" s="758">
        <v>26.540318393787842</v>
      </c>
    </row>
    <row r="11" spans="1:83" s="456" customFormat="1" ht="63" customHeight="1">
      <c r="A11" s="457" t="s">
        <v>282</v>
      </c>
      <c r="B11" s="877">
        <v>662</v>
      </c>
      <c r="C11" s="758">
        <v>98050</v>
      </c>
      <c r="D11" s="877">
        <v>7782</v>
      </c>
      <c r="E11" s="758">
        <v>1903107</v>
      </c>
      <c r="F11" s="877">
        <v>9</v>
      </c>
      <c r="G11" s="758">
        <v>9000</v>
      </c>
      <c r="H11" s="877">
        <v>291</v>
      </c>
      <c r="I11" s="758">
        <v>53549</v>
      </c>
      <c r="J11" s="879">
        <v>8744</v>
      </c>
      <c r="K11" s="759">
        <v>2063706</v>
      </c>
      <c r="L11" s="877">
        <v>0</v>
      </c>
      <c r="M11" s="758">
        <v>0</v>
      </c>
      <c r="N11" s="877">
        <v>0</v>
      </c>
      <c r="O11" s="758">
        <v>0</v>
      </c>
      <c r="P11" s="877">
        <v>0</v>
      </c>
      <c r="Q11" s="758">
        <v>0</v>
      </c>
      <c r="R11" s="877">
        <v>0</v>
      </c>
      <c r="S11" s="758">
        <v>0</v>
      </c>
      <c r="T11" s="877">
        <v>0</v>
      </c>
      <c r="U11" s="758">
        <v>0</v>
      </c>
      <c r="V11" s="877">
        <v>0</v>
      </c>
      <c r="W11" s="758">
        <v>0</v>
      </c>
      <c r="X11" s="880">
        <v>8744</v>
      </c>
      <c r="Y11" s="758">
        <v>0.24307071929084728</v>
      </c>
      <c r="Z11" s="760">
        <v>2063706</v>
      </c>
      <c r="AA11" s="758">
        <v>5.9983676340498948E-2</v>
      </c>
      <c r="AB11" s="464"/>
      <c r="AC11" s="762" t="s">
        <v>282</v>
      </c>
      <c r="AD11" s="882">
        <v>2</v>
      </c>
      <c r="AE11" s="758">
        <v>250</v>
      </c>
      <c r="AF11" s="884">
        <v>75</v>
      </c>
      <c r="AG11" s="758">
        <v>6812.2259999999997</v>
      </c>
      <c r="AH11" s="884">
        <v>0</v>
      </c>
      <c r="AI11" s="758">
        <v>0</v>
      </c>
      <c r="AJ11" s="877">
        <v>0</v>
      </c>
      <c r="AK11" s="758">
        <v>0</v>
      </c>
      <c r="AL11" s="884">
        <v>77</v>
      </c>
      <c r="AM11" s="758">
        <v>7062.2259999999997</v>
      </c>
      <c r="AN11" s="877">
        <v>0</v>
      </c>
      <c r="AO11" s="758">
        <v>0</v>
      </c>
      <c r="AP11" s="892">
        <v>0</v>
      </c>
      <c r="AQ11" s="758">
        <v>0</v>
      </c>
      <c r="AR11" s="877">
        <v>0</v>
      </c>
      <c r="AS11" s="758">
        <v>0</v>
      </c>
      <c r="AT11" s="877">
        <v>0</v>
      </c>
      <c r="AU11" s="758">
        <v>0</v>
      </c>
      <c r="AV11" s="877">
        <v>0</v>
      </c>
      <c r="AW11" s="758">
        <v>0</v>
      </c>
      <c r="AX11" s="877">
        <v>0</v>
      </c>
      <c r="AY11" s="758">
        <v>0</v>
      </c>
      <c r="AZ11" s="880">
        <v>77</v>
      </c>
      <c r="BA11" s="758">
        <v>5.3961246014226152E-2</v>
      </c>
      <c r="BB11" s="760">
        <v>7062.2259999999997</v>
      </c>
      <c r="BC11" s="758">
        <v>7.2521312109494521E-4</v>
      </c>
      <c r="BD11" s="464"/>
      <c r="BE11" s="762" t="s">
        <v>282</v>
      </c>
      <c r="BF11" s="894">
        <v>0</v>
      </c>
      <c r="BG11" s="758">
        <v>0</v>
      </c>
      <c r="BH11" s="884">
        <v>0</v>
      </c>
      <c r="BI11" s="758">
        <v>0</v>
      </c>
      <c r="BJ11" s="884">
        <v>0</v>
      </c>
      <c r="BK11" s="758">
        <v>0</v>
      </c>
      <c r="BL11" s="884">
        <v>0</v>
      </c>
      <c r="BM11" s="758">
        <v>0</v>
      </c>
      <c r="BN11" s="884">
        <v>0</v>
      </c>
      <c r="BO11" s="758">
        <v>0</v>
      </c>
      <c r="BP11" s="877">
        <v>0</v>
      </c>
      <c r="BQ11" s="758">
        <v>0</v>
      </c>
      <c r="BR11" s="877">
        <v>0</v>
      </c>
      <c r="BS11" s="758">
        <v>0</v>
      </c>
      <c r="BT11" s="877">
        <v>0</v>
      </c>
      <c r="BU11" s="758">
        <v>0</v>
      </c>
      <c r="BV11" s="877">
        <v>0</v>
      </c>
      <c r="BW11" s="758">
        <v>0</v>
      </c>
      <c r="BX11" s="877">
        <v>0</v>
      </c>
      <c r="BY11" s="758">
        <v>0</v>
      </c>
      <c r="BZ11" s="877">
        <v>0</v>
      </c>
      <c r="CA11" s="758">
        <v>0</v>
      </c>
      <c r="CB11" s="896">
        <v>0</v>
      </c>
      <c r="CC11" s="758">
        <v>0</v>
      </c>
      <c r="CD11" s="760">
        <v>0</v>
      </c>
      <c r="CE11" s="758">
        <v>0</v>
      </c>
    </row>
    <row r="12" spans="1:83" s="456" customFormat="1" ht="63" customHeight="1">
      <c r="A12" s="457" t="s">
        <v>171</v>
      </c>
      <c r="B12" s="877">
        <v>37173</v>
      </c>
      <c r="C12" s="758">
        <v>7484476</v>
      </c>
      <c r="D12" s="877">
        <v>49746</v>
      </c>
      <c r="E12" s="758">
        <v>11818607</v>
      </c>
      <c r="F12" s="877">
        <v>3794</v>
      </c>
      <c r="G12" s="758">
        <v>2033003</v>
      </c>
      <c r="H12" s="877">
        <v>0</v>
      </c>
      <c r="I12" s="758">
        <v>0</v>
      </c>
      <c r="J12" s="879">
        <v>90713</v>
      </c>
      <c r="K12" s="759">
        <v>21336086</v>
      </c>
      <c r="L12" s="877">
        <v>0</v>
      </c>
      <c r="M12" s="758">
        <v>0</v>
      </c>
      <c r="N12" s="877">
        <v>1055</v>
      </c>
      <c r="O12" s="758">
        <v>161618074.639</v>
      </c>
      <c r="P12" s="877">
        <v>1142</v>
      </c>
      <c r="Q12" s="758">
        <v>485213</v>
      </c>
      <c r="R12" s="877">
        <v>1625</v>
      </c>
      <c r="S12" s="758">
        <v>4465755.99</v>
      </c>
      <c r="T12" s="877">
        <v>0</v>
      </c>
      <c r="U12" s="758">
        <v>0</v>
      </c>
      <c r="V12" s="877">
        <v>7058</v>
      </c>
      <c r="W12" s="758">
        <v>3672900</v>
      </c>
      <c r="X12" s="880">
        <v>101593</v>
      </c>
      <c r="Y12" s="758">
        <v>2.8241403916874486</v>
      </c>
      <c r="Z12" s="760">
        <v>191578029.62900001</v>
      </c>
      <c r="AA12" s="758">
        <v>5.5684067998137596</v>
      </c>
      <c r="AB12" s="464"/>
      <c r="AC12" s="762" t="s">
        <v>171</v>
      </c>
      <c r="AD12" s="882">
        <v>5804</v>
      </c>
      <c r="AE12" s="758">
        <v>1740333</v>
      </c>
      <c r="AF12" s="884">
        <v>2074</v>
      </c>
      <c r="AG12" s="758">
        <v>744217</v>
      </c>
      <c r="AH12" s="884">
        <v>870</v>
      </c>
      <c r="AI12" s="758">
        <v>489099</v>
      </c>
      <c r="AJ12" s="877">
        <v>0</v>
      </c>
      <c r="AK12" s="758">
        <v>0</v>
      </c>
      <c r="AL12" s="884">
        <v>8748</v>
      </c>
      <c r="AM12" s="758">
        <v>2973649</v>
      </c>
      <c r="AN12" s="877">
        <v>0</v>
      </c>
      <c r="AO12" s="758">
        <v>0</v>
      </c>
      <c r="AP12" s="892">
        <v>0</v>
      </c>
      <c r="AQ12" s="758">
        <v>0</v>
      </c>
      <c r="AR12" s="877">
        <v>26</v>
      </c>
      <c r="AS12" s="758">
        <v>17395</v>
      </c>
      <c r="AT12" s="877">
        <v>89</v>
      </c>
      <c r="AU12" s="758">
        <v>71835.009999999806</v>
      </c>
      <c r="AV12" s="877">
        <v>0</v>
      </c>
      <c r="AW12" s="758">
        <v>0</v>
      </c>
      <c r="AX12" s="877">
        <v>12064</v>
      </c>
      <c r="AY12" s="758">
        <v>5829318</v>
      </c>
      <c r="AZ12" s="880">
        <v>20927</v>
      </c>
      <c r="BA12" s="758">
        <v>14.665545394022214</v>
      </c>
      <c r="BB12" s="760">
        <v>8892197.0099999998</v>
      </c>
      <c r="BC12" s="758">
        <v>0.91313106476813966</v>
      </c>
      <c r="BD12" s="464"/>
      <c r="BE12" s="762" t="s">
        <v>171</v>
      </c>
      <c r="BF12" s="894">
        <v>18</v>
      </c>
      <c r="BG12" s="758">
        <v>5770</v>
      </c>
      <c r="BH12" s="884">
        <v>12</v>
      </c>
      <c r="BI12" s="758">
        <v>11798</v>
      </c>
      <c r="BJ12" s="884">
        <v>0</v>
      </c>
      <c r="BK12" s="758">
        <v>0</v>
      </c>
      <c r="BL12" s="884">
        <v>0</v>
      </c>
      <c r="BM12" s="758">
        <v>0</v>
      </c>
      <c r="BN12" s="884">
        <v>30</v>
      </c>
      <c r="BO12" s="758">
        <v>17568</v>
      </c>
      <c r="BP12" s="877">
        <v>0</v>
      </c>
      <c r="BQ12" s="758">
        <v>0</v>
      </c>
      <c r="BR12" s="877">
        <v>0</v>
      </c>
      <c r="BS12" s="758">
        <v>0</v>
      </c>
      <c r="BT12" s="877">
        <v>49</v>
      </c>
      <c r="BU12" s="758">
        <v>14239</v>
      </c>
      <c r="BV12" s="877">
        <v>1</v>
      </c>
      <c r="BW12" s="758">
        <v>800</v>
      </c>
      <c r="BX12" s="877">
        <v>0</v>
      </c>
      <c r="BY12" s="758">
        <v>0</v>
      </c>
      <c r="BZ12" s="877">
        <v>0</v>
      </c>
      <c r="CA12" s="758">
        <v>0</v>
      </c>
      <c r="CB12" s="896">
        <v>80</v>
      </c>
      <c r="CC12" s="758">
        <v>5.0314781853973922E-2</v>
      </c>
      <c r="CD12" s="760">
        <v>32607</v>
      </c>
      <c r="CE12" s="758">
        <v>2.9329136934817628E-2</v>
      </c>
    </row>
    <row r="13" spans="1:83" s="456" customFormat="1" ht="63" customHeight="1">
      <c r="A13" s="457" t="s">
        <v>172</v>
      </c>
      <c r="B13" s="877">
        <v>73465</v>
      </c>
      <c r="C13" s="758">
        <v>24320109</v>
      </c>
      <c r="D13" s="877">
        <v>39104</v>
      </c>
      <c r="E13" s="758">
        <v>8174590</v>
      </c>
      <c r="F13" s="877">
        <v>5911</v>
      </c>
      <c r="G13" s="758">
        <v>960801</v>
      </c>
      <c r="H13" s="877">
        <v>0</v>
      </c>
      <c r="I13" s="758">
        <v>0</v>
      </c>
      <c r="J13" s="879">
        <v>118480</v>
      </c>
      <c r="K13" s="759">
        <v>33455500</v>
      </c>
      <c r="L13" s="877">
        <v>0</v>
      </c>
      <c r="M13" s="758">
        <v>0</v>
      </c>
      <c r="N13" s="877">
        <v>207</v>
      </c>
      <c r="O13" s="758">
        <v>75115635</v>
      </c>
      <c r="P13" s="877">
        <v>601</v>
      </c>
      <c r="Q13" s="758">
        <v>124695</v>
      </c>
      <c r="R13" s="877">
        <v>0</v>
      </c>
      <c r="S13" s="758">
        <v>0</v>
      </c>
      <c r="T13" s="877">
        <v>0</v>
      </c>
      <c r="U13" s="758">
        <v>0</v>
      </c>
      <c r="V13" s="877">
        <v>4378</v>
      </c>
      <c r="W13" s="758">
        <v>7928650</v>
      </c>
      <c r="X13" s="880">
        <v>123666</v>
      </c>
      <c r="Y13" s="758">
        <v>3.4377382858899725</v>
      </c>
      <c r="Z13" s="760">
        <v>116624480</v>
      </c>
      <c r="AA13" s="758">
        <v>3.3898070082167679</v>
      </c>
      <c r="AB13" s="464"/>
      <c r="AC13" s="762" t="s">
        <v>172</v>
      </c>
      <c r="AD13" s="882">
        <v>1201</v>
      </c>
      <c r="AE13" s="758">
        <v>423577</v>
      </c>
      <c r="AF13" s="884">
        <v>356</v>
      </c>
      <c r="AG13" s="758">
        <v>65755</v>
      </c>
      <c r="AH13" s="884">
        <v>194</v>
      </c>
      <c r="AI13" s="758">
        <v>98418</v>
      </c>
      <c r="AJ13" s="877">
        <v>0</v>
      </c>
      <c r="AK13" s="758">
        <v>0</v>
      </c>
      <c r="AL13" s="884">
        <v>1751</v>
      </c>
      <c r="AM13" s="758">
        <v>587750</v>
      </c>
      <c r="AN13" s="877">
        <v>0</v>
      </c>
      <c r="AO13" s="758">
        <v>0</v>
      </c>
      <c r="AP13" s="892">
        <v>1289</v>
      </c>
      <c r="AQ13" s="758">
        <v>102694048</v>
      </c>
      <c r="AR13" s="877">
        <v>8</v>
      </c>
      <c r="AS13" s="758">
        <v>1006</v>
      </c>
      <c r="AT13" s="877">
        <v>0</v>
      </c>
      <c r="AU13" s="758">
        <v>0</v>
      </c>
      <c r="AV13" s="877">
        <v>0</v>
      </c>
      <c r="AW13" s="758">
        <v>0</v>
      </c>
      <c r="AX13" s="877">
        <v>0</v>
      </c>
      <c r="AY13" s="758">
        <v>0</v>
      </c>
      <c r="AZ13" s="880">
        <v>3048</v>
      </c>
      <c r="BA13" s="758">
        <v>2.1360243876800169</v>
      </c>
      <c r="BB13" s="760">
        <v>103282804</v>
      </c>
      <c r="BC13" s="758">
        <v>10.606010717340041</v>
      </c>
      <c r="BD13" s="464"/>
      <c r="BE13" s="762" t="s">
        <v>172</v>
      </c>
      <c r="BF13" s="894">
        <v>0</v>
      </c>
      <c r="BG13" s="758">
        <v>0</v>
      </c>
      <c r="BH13" s="884">
        <v>0</v>
      </c>
      <c r="BI13" s="758">
        <v>0</v>
      </c>
      <c r="BJ13" s="884">
        <v>0</v>
      </c>
      <c r="BK13" s="758">
        <v>0</v>
      </c>
      <c r="BL13" s="884">
        <v>0</v>
      </c>
      <c r="BM13" s="758">
        <v>0</v>
      </c>
      <c r="BN13" s="884">
        <v>0</v>
      </c>
      <c r="BO13" s="758">
        <v>0</v>
      </c>
      <c r="BP13" s="877">
        <v>0</v>
      </c>
      <c r="BQ13" s="758">
        <v>0</v>
      </c>
      <c r="BR13" s="877">
        <v>0</v>
      </c>
      <c r="BS13" s="758">
        <v>0</v>
      </c>
      <c r="BT13" s="877">
        <v>0</v>
      </c>
      <c r="BU13" s="758">
        <v>0</v>
      </c>
      <c r="BV13" s="877">
        <v>0</v>
      </c>
      <c r="BW13" s="758">
        <v>0</v>
      </c>
      <c r="BX13" s="877">
        <v>0</v>
      </c>
      <c r="BY13" s="758">
        <v>0</v>
      </c>
      <c r="BZ13" s="877">
        <v>0</v>
      </c>
      <c r="CA13" s="758">
        <v>0</v>
      </c>
      <c r="CB13" s="896">
        <v>0</v>
      </c>
      <c r="CC13" s="758">
        <v>0</v>
      </c>
      <c r="CD13" s="760">
        <v>0</v>
      </c>
      <c r="CE13" s="758">
        <v>0</v>
      </c>
    </row>
    <row r="14" spans="1:83" s="456" customFormat="1" ht="63" customHeight="1">
      <c r="A14" s="458" t="s">
        <v>173</v>
      </c>
      <c r="B14" s="877">
        <v>0</v>
      </c>
      <c r="C14" s="758">
        <v>0</v>
      </c>
      <c r="D14" s="877">
        <v>7</v>
      </c>
      <c r="E14" s="758">
        <v>700</v>
      </c>
      <c r="F14" s="877">
        <v>12</v>
      </c>
      <c r="G14" s="758">
        <v>3100</v>
      </c>
      <c r="H14" s="877">
        <v>0</v>
      </c>
      <c r="I14" s="758">
        <v>0</v>
      </c>
      <c r="J14" s="879">
        <v>19</v>
      </c>
      <c r="K14" s="759">
        <v>3800</v>
      </c>
      <c r="L14" s="877">
        <v>0</v>
      </c>
      <c r="M14" s="758">
        <v>0</v>
      </c>
      <c r="N14" s="877">
        <v>6</v>
      </c>
      <c r="O14" s="758">
        <v>111900</v>
      </c>
      <c r="P14" s="877">
        <v>0</v>
      </c>
      <c r="Q14" s="758">
        <v>0</v>
      </c>
      <c r="R14" s="877">
        <v>0</v>
      </c>
      <c r="S14" s="758">
        <v>0</v>
      </c>
      <c r="T14" s="877">
        <v>0</v>
      </c>
      <c r="U14" s="758">
        <v>0</v>
      </c>
      <c r="V14" s="877">
        <v>0</v>
      </c>
      <c r="W14" s="758">
        <v>0</v>
      </c>
      <c r="X14" s="880">
        <v>25</v>
      </c>
      <c r="Y14" s="758">
        <v>6.949643163622121E-4</v>
      </c>
      <c r="Z14" s="760">
        <v>115700</v>
      </c>
      <c r="AA14" s="758">
        <v>3.3629360735471666E-3</v>
      </c>
      <c r="AB14" s="464"/>
      <c r="AC14" s="762" t="s">
        <v>173</v>
      </c>
      <c r="AD14" s="882">
        <v>0</v>
      </c>
      <c r="AE14" s="758">
        <v>0</v>
      </c>
      <c r="AF14" s="884">
        <v>0</v>
      </c>
      <c r="AG14" s="758">
        <v>0</v>
      </c>
      <c r="AH14" s="884">
        <v>0</v>
      </c>
      <c r="AI14" s="758">
        <v>0</v>
      </c>
      <c r="AJ14" s="877">
        <v>0</v>
      </c>
      <c r="AK14" s="758">
        <v>0</v>
      </c>
      <c r="AL14" s="884">
        <v>0</v>
      </c>
      <c r="AM14" s="758">
        <v>0</v>
      </c>
      <c r="AN14" s="877">
        <v>0</v>
      </c>
      <c r="AO14" s="758">
        <v>0</v>
      </c>
      <c r="AP14" s="892">
        <v>25</v>
      </c>
      <c r="AQ14" s="758">
        <v>7100955.9800000004</v>
      </c>
      <c r="AR14" s="877">
        <v>0</v>
      </c>
      <c r="AS14" s="758">
        <v>0</v>
      </c>
      <c r="AT14" s="877">
        <v>0</v>
      </c>
      <c r="AU14" s="758">
        <v>0</v>
      </c>
      <c r="AV14" s="877">
        <v>0</v>
      </c>
      <c r="AW14" s="758">
        <v>0</v>
      </c>
      <c r="AX14" s="877">
        <v>0</v>
      </c>
      <c r="AY14" s="758">
        <v>0</v>
      </c>
      <c r="AZ14" s="880">
        <v>25</v>
      </c>
      <c r="BA14" s="758">
        <v>1.7519885069553941E-2</v>
      </c>
      <c r="BB14" s="760">
        <v>7100955.9800000004</v>
      </c>
      <c r="BC14" s="758">
        <v>0.72919026508265461</v>
      </c>
      <c r="BD14" s="464"/>
      <c r="BE14" s="762" t="s">
        <v>173</v>
      </c>
      <c r="BF14" s="894">
        <v>0</v>
      </c>
      <c r="BG14" s="758">
        <v>0</v>
      </c>
      <c r="BH14" s="884">
        <v>0</v>
      </c>
      <c r="BI14" s="758">
        <v>0</v>
      </c>
      <c r="BJ14" s="884">
        <v>0</v>
      </c>
      <c r="BK14" s="758">
        <v>0</v>
      </c>
      <c r="BL14" s="884">
        <v>0</v>
      </c>
      <c r="BM14" s="758">
        <v>0</v>
      </c>
      <c r="BN14" s="884">
        <v>0</v>
      </c>
      <c r="BO14" s="758">
        <v>0</v>
      </c>
      <c r="BP14" s="877">
        <v>0</v>
      </c>
      <c r="BQ14" s="758">
        <v>0</v>
      </c>
      <c r="BR14" s="877">
        <v>0</v>
      </c>
      <c r="BS14" s="758">
        <v>0</v>
      </c>
      <c r="BT14" s="877">
        <v>1</v>
      </c>
      <c r="BU14" s="758">
        <v>200</v>
      </c>
      <c r="BV14" s="877">
        <v>0</v>
      </c>
      <c r="BW14" s="758">
        <v>0</v>
      </c>
      <c r="BX14" s="877">
        <v>0</v>
      </c>
      <c r="BY14" s="758">
        <v>0</v>
      </c>
      <c r="BZ14" s="877">
        <v>0</v>
      </c>
      <c r="CA14" s="758">
        <v>0</v>
      </c>
      <c r="CB14" s="896">
        <v>1</v>
      </c>
      <c r="CC14" s="758">
        <v>6.2893477317467407E-4</v>
      </c>
      <c r="CD14" s="760">
        <v>200</v>
      </c>
      <c r="CE14" s="758">
        <v>1.7989472772605652E-4</v>
      </c>
    </row>
    <row r="15" spans="1:83" s="456" customFormat="1" ht="63" customHeight="1">
      <c r="A15" s="457" t="s">
        <v>174</v>
      </c>
      <c r="B15" s="877">
        <v>128</v>
      </c>
      <c r="C15" s="758">
        <v>70493.22</v>
      </c>
      <c r="D15" s="877">
        <v>568</v>
      </c>
      <c r="E15" s="758">
        <v>88759.08</v>
      </c>
      <c r="F15" s="877">
        <v>61805</v>
      </c>
      <c r="G15" s="758">
        <v>12836250</v>
      </c>
      <c r="H15" s="877">
        <v>0</v>
      </c>
      <c r="I15" s="758">
        <v>0</v>
      </c>
      <c r="J15" s="879">
        <v>62501</v>
      </c>
      <c r="K15" s="759">
        <v>12995502.300000001</v>
      </c>
      <c r="L15" s="877">
        <v>0</v>
      </c>
      <c r="M15" s="758">
        <v>0</v>
      </c>
      <c r="N15" s="877">
        <v>361</v>
      </c>
      <c r="O15" s="758">
        <v>135241793.78</v>
      </c>
      <c r="P15" s="877">
        <v>344</v>
      </c>
      <c r="Q15" s="758">
        <v>77794.100000000006</v>
      </c>
      <c r="R15" s="877">
        <v>0</v>
      </c>
      <c r="S15" s="758">
        <v>0</v>
      </c>
      <c r="T15" s="877">
        <v>0</v>
      </c>
      <c r="U15" s="758">
        <v>0</v>
      </c>
      <c r="V15" s="877">
        <v>8</v>
      </c>
      <c r="W15" s="758">
        <v>273323</v>
      </c>
      <c r="X15" s="880">
        <v>63214</v>
      </c>
      <c r="Y15" s="758">
        <v>1.7572589717808351</v>
      </c>
      <c r="Z15" s="760">
        <v>148588413.18000001</v>
      </c>
      <c r="AA15" s="758">
        <v>4.318870655092077</v>
      </c>
      <c r="AB15" s="464"/>
      <c r="AC15" s="762" t="s">
        <v>174</v>
      </c>
      <c r="AD15" s="882">
        <v>0</v>
      </c>
      <c r="AE15" s="758">
        <v>0</v>
      </c>
      <c r="AF15" s="884">
        <v>0</v>
      </c>
      <c r="AG15" s="758">
        <v>0</v>
      </c>
      <c r="AH15" s="884">
        <v>0</v>
      </c>
      <c r="AI15" s="758">
        <v>0</v>
      </c>
      <c r="AJ15" s="877">
        <v>0</v>
      </c>
      <c r="AK15" s="758">
        <v>0</v>
      </c>
      <c r="AL15" s="884">
        <v>0</v>
      </c>
      <c r="AM15" s="758">
        <v>0</v>
      </c>
      <c r="AN15" s="877">
        <v>0</v>
      </c>
      <c r="AO15" s="758">
        <v>0</v>
      </c>
      <c r="AP15" s="892">
        <v>0</v>
      </c>
      <c r="AQ15" s="758">
        <v>0</v>
      </c>
      <c r="AR15" s="877">
        <v>0</v>
      </c>
      <c r="AS15" s="758">
        <v>0</v>
      </c>
      <c r="AT15" s="877">
        <v>0</v>
      </c>
      <c r="AU15" s="758">
        <v>0</v>
      </c>
      <c r="AV15" s="877">
        <v>0</v>
      </c>
      <c r="AW15" s="758">
        <v>0</v>
      </c>
      <c r="AX15" s="877">
        <v>0</v>
      </c>
      <c r="AY15" s="758">
        <v>0</v>
      </c>
      <c r="AZ15" s="880">
        <v>0</v>
      </c>
      <c r="BA15" s="758">
        <v>0</v>
      </c>
      <c r="BB15" s="760">
        <v>0</v>
      </c>
      <c r="BC15" s="758">
        <v>0</v>
      </c>
      <c r="BD15" s="464"/>
      <c r="BE15" s="762" t="s">
        <v>174</v>
      </c>
      <c r="BF15" s="894">
        <v>0</v>
      </c>
      <c r="BG15" s="758">
        <v>0</v>
      </c>
      <c r="BH15" s="884">
        <v>0</v>
      </c>
      <c r="BI15" s="758">
        <v>0</v>
      </c>
      <c r="BJ15" s="884">
        <v>0</v>
      </c>
      <c r="BK15" s="758">
        <v>0</v>
      </c>
      <c r="BL15" s="884">
        <v>0</v>
      </c>
      <c r="BM15" s="758">
        <v>0</v>
      </c>
      <c r="BN15" s="884">
        <v>0</v>
      </c>
      <c r="BO15" s="758">
        <v>0</v>
      </c>
      <c r="BP15" s="877">
        <v>0</v>
      </c>
      <c r="BQ15" s="758">
        <v>0</v>
      </c>
      <c r="BR15" s="877">
        <v>0</v>
      </c>
      <c r="BS15" s="758">
        <v>89659.51</v>
      </c>
      <c r="BT15" s="877">
        <v>0</v>
      </c>
      <c r="BU15" s="758">
        <v>0</v>
      </c>
      <c r="BV15" s="877">
        <v>0</v>
      </c>
      <c r="BW15" s="758">
        <v>0</v>
      </c>
      <c r="BX15" s="877">
        <v>0</v>
      </c>
      <c r="BY15" s="758">
        <v>0</v>
      </c>
      <c r="BZ15" s="877">
        <v>0</v>
      </c>
      <c r="CA15" s="758">
        <v>0</v>
      </c>
      <c r="CB15" s="896">
        <v>0</v>
      </c>
      <c r="CC15" s="758">
        <v>0</v>
      </c>
      <c r="CD15" s="760">
        <v>89659.51</v>
      </c>
      <c r="CE15" s="758">
        <v>8.0646365697508202E-2</v>
      </c>
    </row>
    <row r="16" spans="1:83" s="456" customFormat="1" ht="63" customHeight="1">
      <c r="A16" s="458" t="s">
        <v>175</v>
      </c>
      <c r="B16" s="877">
        <v>48776</v>
      </c>
      <c r="C16" s="758">
        <v>16711300.547</v>
      </c>
      <c r="D16" s="877">
        <v>150584</v>
      </c>
      <c r="E16" s="758">
        <v>39753249.074000001</v>
      </c>
      <c r="F16" s="877">
        <v>16793</v>
      </c>
      <c r="G16" s="758">
        <v>7742558.693</v>
      </c>
      <c r="H16" s="877">
        <v>0</v>
      </c>
      <c r="I16" s="758">
        <v>0</v>
      </c>
      <c r="J16" s="879">
        <v>216153</v>
      </c>
      <c r="K16" s="759">
        <v>64207108.314000003</v>
      </c>
      <c r="L16" s="877">
        <v>0</v>
      </c>
      <c r="M16" s="758">
        <v>0</v>
      </c>
      <c r="N16" s="877">
        <v>38339</v>
      </c>
      <c r="O16" s="758">
        <v>239588916.98682001</v>
      </c>
      <c r="P16" s="877">
        <v>6753</v>
      </c>
      <c r="Q16" s="758">
        <v>1908743.6540000001</v>
      </c>
      <c r="R16" s="877">
        <v>7958</v>
      </c>
      <c r="S16" s="758">
        <v>22304147.500999998</v>
      </c>
      <c r="T16" s="877">
        <v>0</v>
      </c>
      <c r="U16" s="758">
        <v>0</v>
      </c>
      <c r="V16" s="877">
        <v>30196</v>
      </c>
      <c r="W16" s="758">
        <v>20685300</v>
      </c>
      <c r="X16" s="880">
        <v>299399</v>
      </c>
      <c r="Y16" s="758">
        <v>8.3228648541811978</v>
      </c>
      <c r="Z16" s="760">
        <v>348694216.45582002</v>
      </c>
      <c r="AA16" s="758">
        <v>10.135145714403986</v>
      </c>
      <c r="AB16" s="464"/>
      <c r="AC16" s="762" t="s">
        <v>175</v>
      </c>
      <c r="AD16" s="882">
        <v>567</v>
      </c>
      <c r="AE16" s="758">
        <v>208407.652</v>
      </c>
      <c r="AF16" s="884">
        <v>546</v>
      </c>
      <c r="AG16" s="758">
        <v>172967.67</v>
      </c>
      <c r="AH16" s="884">
        <v>22</v>
      </c>
      <c r="AI16" s="758">
        <v>6220.4080000000004</v>
      </c>
      <c r="AJ16" s="877">
        <v>0</v>
      </c>
      <c r="AK16" s="758">
        <v>0</v>
      </c>
      <c r="AL16" s="884">
        <v>1135</v>
      </c>
      <c r="AM16" s="758">
        <v>387595.73</v>
      </c>
      <c r="AN16" s="877">
        <v>30</v>
      </c>
      <c r="AO16" s="758">
        <v>4114.2539999999999</v>
      </c>
      <c r="AP16" s="892">
        <v>3</v>
      </c>
      <c r="AQ16" s="758">
        <v>2303.84</v>
      </c>
      <c r="AR16" s="877">
        <v>7</v>
      </c>
      <c r="AS16" s="758">
        <v>2053.5940000000001</v>
      </c>
      <c r="AT16" s="877">
        <v>0</v>
      </c>
      <c r="AU16" s="758">
        <v>0</v>
      </c>
      <c r="AV16" s="877">
        <v>0</v>
      </c>
      <c r="AW16" s="758">
        <v>0</v>
      </c>
      <c r="AX16" s="877">
        <v>5</v>
      </c>
      <c r="AY16" s="758">
        <v>2520</v>
      </c>
      <c r="AZ16" s="880">
        <v>1180</v>
      </c>
      <c r="BA16" s="758">
        <v>0.82693857528294612</v>
      </c>
      <c r="BB16" s="760">
        <v>398587.41800000001</v>
      </c>
      <c r="BC16" s="758">
        <v>4.0930554394174805E-2</v>
      </c>
      <c r="BD16" s="464"/>
      <c r="BE16" s="762" t="s">
        <v>175</v>
      </c>
      <c r="BF16" s="894">
        <v>0</v>
      </c>
      <c r="BG16" s="758">
        <v>176.07499999999999</v>
      </c>
      <c r="BH16" s="884">
        <v>0</v>
      </c>
      <c r="BI16" s="758">
        <v>1849.9970000000001</v>
      </c>
      <c r="BJ16" s="884">
        <v>0</v>
      </c>
      <c r="BK16" s="758">
        <v>0</v>
      </c>
      <c r="BL16" s="884">
        <v>0</v>
      </c>
      <c r="BM16" s="758">
        <v>0</v>
      </c>
      <c r="BN16" s="884">
        <v>0</v>
      </c>
      <c r="BO16" s="758">
        <v>2026.0719999999999</v>
      </c>
      <c r="BP16" s="877">
        <v>0</v>
      </c>
      <c r="BQ16" s="758">
        <v>765.94163000000003</v>
      </c>
      <c r="BR16" s="877">
        <v>0</v>
      </c>
      <c r="BS16" s="758">
        <v>2901632.9330000002</v>
      </c>
      <c r="BT16" s="877">
        <v>0</v>
      </c>
      <c r="BU16" s="758">
        <v>0</v>
      </c>
      <c r="BV16" s="877">
        <v>0</v>
      </c>
      <c r="BW16" s="758">
        <v>2000</v>
      </c>
      <c r="BX16" s="877">
        <v>0</v>
      </c>
      <c r="BY16" s="758">
        <v>0</v>
      </c>
      <c r="BZ16" s="877">
        <v>0</v>
      </c>
      <c r="CA16" s="758">
        <v>0</v>
      </c>
      <c r="CB16" s="896">
        <v>0</v>
      </c>
      <c r="CC16" s="758">
        <v>0</v>
      </c>
      <c r="CD16" s="760">
        <v>2906424.9466300001</v>
      </c>
      <c r="CE16" s="758">
        <v>2.6142526221511111</v>
      </c>
    </row>
    <row r="17" spans="1:83" s="456" customFormat="1" ht="63" customHeight="1">
      <c r="A17" s="457" t="s">
        <v>176</v>
      </c>
      <c r="B17" s="877">
        <v>4013</v>
      </c>
      <c r="C17" s="758">
        <v>1264055.0319999999</v>
      </c>
      <c r="D17" s="877">
        <v>9681</v>
      </c>
      <c r="E17" s="758">
        <v>3575304.49</v>
      </c>
      <c r="F17" s="877">
        <v>9</v>
      </c>
      <c r="G17" s="758">
        <v>450</v>
      </c>
      <c r="H17" s="877">
        <v>0</v>
      </c>
      <c r="I17" s="758">
        <v>0</v>
      </c>
      <c r="J17" s="879">
        <v>13703</v>
      </c>
      <c r="K17" s="759">
        <v>4839809.5219999999</v>
      </c>
      <c r="L17" s="877">
        <v>0</v>
      </c>
      <c r="M17" s="758">
        <v>0</v>
      </c>
      <c r="N17" s="877">
        <v>580</v>
      </c>
      <c r="O17" s="758">
        <v>122892327.230845</v>
      </c>
      <c r="P17" s="877">
        <v>65</v>
      </c>
      <c r="Q17" s="758">
        <v>12976.851000000001</v>
      </c>
      <c r="R17" s="877">
        <v>1299</v>
      </c>
      <c r="S17" s="758">
        <v>2788638.82803</v>
      </c>
      <c r="T17" s="877">
        <v>0</v>
      </c>
      <c r="U17" s="758">
        <v>0</v>
      </c>
      <c r="V17" s="877">
        <v>1622</v>
      </c>
      <c r="W17" s="758">
        <v>1608500</v>
      </c>
      <c r="X17" s="880">
        <v>17269</v>
      </c>
      <c r="Y17" s="758">
        <v>0.48005355117036158</v>
      </c>
      <c r="Z17" s="760">
        <v>132142252.43187501</v>
      </c>
      <c r="AA17" s="758">
        <v>3.8408465647616961</v>
      </c>
      <c r="AB17" s="464"/>
      <c r="AC17" s="762" t="s">
        <v>176</v>
      </c>
      <c r="AD17" s="882">
        <v>84</v>
      </c>
      <c r="AE17" s="758">
        <v>26446.971000000001</v>
      </c>
      <c r="AF17" s="884">
        <v>71</v>
      </c>
      <c r="AG17" s="758">
        <v>20155.912</v>
      </c>
      <c r="AH17" s="884">
        <v>0</v>
      </c>
      <c r="AI17" s="758">
        <v>0</v>
      </c>
      <c r="AJ17" s="877">
        <v>0</v>
      </c>
      <c r="AK17" s="758">
        <v>0</v>
      </c>
      <c r="AL17" s="884">
        <v>155</v>
      </c>
      <c r="AM17" s="758">
        <v>46602.883000000002</v>
      </c>
      <c r="AN17" s="877">
        <v>0</v>
      </c>
      <c r="AO17" s="758">
        <v>0</v>
      </c>
      <c r="AP17" s="892">
        <v>134</v>
      </c>
      <c r="AQ17" s="758">
        <v>3300717.4039197299</v>
      </c>
      <c r="AR17" s="877">
        <v>0</v>
      </c>
      <c r="AS17" s="758">
        <v>0</v>
      </c>
      <c r="AT17" s="877">
        <v>0</v>
      </c>
      <c r="AU17" s="758">
        <v>0</v>
      </c>
      <c r="AV17" s="877">
        <v>0</v>
      </c>
      <c r="AW17" s="758">
        <v>0</v>
      </c>
      <c r="AX17" s="877">
        <v>0</v>
      </c>
      <c r="AY17" s="758">
        <v>0</v>
      </c>
      <c r="AZ17" s="880">
        <v>289</v>
      </c>
      <c r="BA17" s="758">
        <v>0.20252987140404358</v>
      </c>
      <c r="BB17" s="760">
        <v>3347320.2869197298</v>
      </c>
      <c r="BC17" s="758">
        <v>0.34373306554923116</v>
      </c>
      <c r="BD17" s="464"/>
      <c r="BE17" s="762" t="s">
        <v>176</v>
      </c>
      <c r="BF17" s="894">
        <v>0</v>
      </c>
      <c r="BG17" s="758">
        <v>0</v>
      </c>
      <c r="BH17" s="884">
        <v>0</v>
      </c>
      <c r="BI17" s="758">
        <v>0</v>
      </c>
      <c r="BJ17" s="884">
        <v>0</v>
      </c>
      <c r="BK17" s="758">
        <v>0</v>
      </c>
      <c r="BL17" s="884">
        <v>0</v>
      </c>
      <c r="BM17" s="758">
        <v>0</v>
      </c>
      <c r="BN17" s="884">
        <v>0</v>
      </c>
      <c r="BO17" s="758">
        <v>0</v>
      </c>
      <c r="BP17" s="877">
        <v>0</v>
      </c>
      <c r="BQ17" s="758">
        <v>0</v>
      </c>
      <c r="BR17" s="877">
        <v>0</v>
      </c>
      <c r="BS17" s="758">
        <v>0</v>
      </c>
      <c r="BT17" s="877">
        <v>0</v>
      </c>
      <c r="BU17" s="758">
        <v>0</v>
      </c>
      <c r="BV17" s="877">
        <v>0</v>
      </c>
      <c r="BW17" s="758">
        <v>0</v>
      </c>
      <c r="BX17" s="877">
        <v>0</v>
      </c>
      <c r="BY17" s="758">
        <v>0</v>
      </c>
      <c r="BZ17" s="877">
        <v>0</v>
      </c>
      <c r="CA17" s="758">
        <v>0</v>
      </c>
      <c r="CB17" s="896">
        <v>0</v>
      </c>
      <c r="CC17" s="758">
        <v>0</v>
      </c>
      <c r="CD17" s="760">
        <v>0</v>
      </c>
      <c r="CE17" s="758">
        <v>0</v>
      </c>
    </row>
    <row r="18" spans="1:83" s="456" customFormat="1" ht="63" customHeight="1">
      <c r="A18" s="457" t="s">
        <v>177</v>
      </c>
      <c r="B18" s="877">
        <v>185548</v>
      </c>
      <c r="C18" s="758">
        <v>52069951.030000001</v>
      </c>
      <c r="D18" s="877">
        <v>32558</v>
      </c>
      <c r="E18" s="758">
        <v>8865393.9100000001</v>
      </c>
      <c r="F18" s="877">
        <v>23087</v>
      </c>
      <c r="G18" s="758">
        <v>13304236.810000001</v>
      </c>
      <c r="H18" s="877">
        <v>0</v>
      </c>
      <c r="I18" s="758">
        <v>0</v>
      </c>
      <c r="J18" s="879">
        <v>241193</v>
      </c>
      <c r="K18" s="759">
        <v>74239581.75</v>
      </c>
      <c r="L18" s="877">
        <v>0</v>
      </c>
      <c r="M18" s="758">
        <v>0</v>
      </c>
      <c r="N18" s="877">
        <v>1203</v>
      </c>
      <c r="O18" s="758">
        <v>119060052.95</v>
      </c>
      <c r="P18" s="877">
        <v>3390</v>
      </c>
      <c r="Q18" s="758">
        <v>670077.31999999995</v>
      </c>
      <c r="R18" s="877">
        <v>8111</v>
      </c>
      <c r="S18" s="758">
        <v>10196847.810000001</v>
      </c>
      <c r="T18" s="877">
        <v>0</v>
      </c>
      <c r="U18" s="758">
        <v>0</v>
      </c>
      <c r="V18" s="877">
        <v>5921</v>
      </c>
      <c r="W18" s="758">
        <v>2174457.5</v>
      </c>
      <c r="X18" s="880">
        <v>259818</v>
      </c>
      <c r="Y18" s="758">
        <v>7.2225695499438887</v>
      </c>
      <c r="Z18" s="760">
        <v>206341017.32999998</v>
      </c>
      <c r="AA18" s="758">
        <v>5.9975077841960065</v>
      </c>
      <c r="AB18" s="464"/>
      <c r="AC18" s="762" t="s">
        <v>177</v>
      </c>
      <c r="AD18" s="882">
        <v>3063</v>
      </c>
      <c r="AE18" s="758">
        <v>950937.49</v>
      </c>
      <c r="AF18" s="884">
        <v>157</v>
      </c>
      <c r="AG18" s="758">
        <v>37251.980000000003</v>
      </c>
      <c r="AH18" s="884">
        <v>89</v>
      </c>
      <c r="AI18" s="758">
        <v>57774.44</v>
      </c>
      <c r="AJ18" s="877">
        <v>0</v>
      </c>
      <c r="AK18" s="758">
        <v>0</v>
      </c>
      <c r="AL18" s="884">
        <v>3309</v>
      </c>
      <c r="AM18" s="758">
        <v>1045963.9099999999</v>
      </c>
      <c r="AN18" s="877">
        <v>0</v>
      </c>
      <c r="AO18" s="758">
        <v>0</v>
      </c>
      <c r="AP18" s="892">
        <v>0</v>
      </c>
      <c r="AQ18" s="758">
        <v>22431923.140000001</v>
      </c>
      <c r="AR18" s="877">
        <v>9</v>
      </c>
      <c r="AS18" s="758">
        <v>4857.3599999999997</v>
      </c>
      <c r="AT18" s="877">
        <v>9</v>
      </c>
      <c r="AU18" s="758">
        <v>11300</v>
      </c>
      <c r="AV18" s="877">
        <v>3</v>
      </c>
      <c r="AW18" s="758">
        <v>300</v>
      </c>
      <c r="AX18" s="877">
        <v>5</v>
      </c>
      <c r="AY18" s="758">
        <v>1280</v>
      </c>
      <c r="AZ18" s="880">
        <v>3335</v>
      </c>
      <c r="BA18" s="758">
        <v>2.3371526682784962</v>
      </c>
      <c r="BB18" s="760">
        <v>23495624.41</v>
      </c>
      <c r="BC18" s="758">
        <v>2.4127428250597873</v>
      </c>
      <c r="BD18" s="464"/>
      <c r="BE18" s="762" t="s">
        <v>177</v>
      </c>
      <c r="BF18" s="894">
        <v>0</v>
      </c>
      <c r="BG18" s="758">
        <v>56361.89</v>
      </c>
      <c r="BH18" s="884">
        <v>0</v>
      </c>
      <c r="BI18" s="758">
        <v>1189.44</v>
      </c>
      <c r="BJ18" s="884">
        <v>0</v>
      </c>
      <c r="BK18" s="758">
        <v>852.06</v>
      </c>
      <c r="BL18" s="884">
        <v>0</v>
      </c>
      <c r="BM18" s="758">
        <v>0</v>
      </c>
      <c r="BN18" s="884">
        <v>0</v>
      </c>
      <c r="BO18" s="758">
        <v>58403.39</v>
      </c>
      <c r="BP18" s="877">
        <v>0</v>
      </c>
      <c r="BQ18" s="758">
        <v>0</v>
      </c>
      <c r="BR18" s="877">
        <v>0</v>
      </c>
      <c r="BS18" s="758">
        <v>1790051.01</v>
      </c>
      <c r="BT18" s="877">
        <v>0</v>
      </c>
      <c r="BU18" s="758">
        <v>239.9</v>
      </c>
      <c r="BV18" s="877">
        <v>0</v>
      </c>
      <c r="BW18" s="758">
        <v>1000</v>
      </c>
      <c r="BX18" s="877">
        <v>0</v>
      </c>
      <c r="BY18" s="758">
        <v>229.62</v>
      </c>
      <c r="BZ18" s="877">
        <v>0</v>
      </c>
      <c r="CA18" s="758">
        <v>67694.5</v>
      </c>
      <c r="CB18" s="896">
        <v>0</v>
      </c>
      <c r="CC18" s="758">
        <v>0</v>
      </c>
      <c r="CD18" s="760">
        <v>1917618.42</v>
      </c>
      <c r="CE18" s="758">
        <v>1.7248472177418535</v>
      </c>
    </row>
    <row r="19" spans="1:83" s="456" customFormat="1" ht="63" customHeight="1">
      <c r="A19" s="457" t="s">
        <v>178</v>
      </c>
      <c r="B19" s="877">
        <v>3</v>
      </c>
      <c r="C19" s="758">
        <v>900</v>
      </c>
      <c r="D19" s="877">
        <v>607</v>
      </c>
      <c r="E19" s="758">
        <v>39958.199999999997</v>
      </c>
      <c r="F19" s="877">
        <v>284</v>
      </c>
      <c r="G19" s="758">
        <v>14200</v>
      </c>
      <c r="H19" s="877"/>
      <c r="I19" s="758"/>
      <c r="J19" s="879">
        <v>894</v>
      </c>
      <c r="K19" s="759">
        <v>55058.2</v>
      </c>
      <c r="L19" s="877">
        <v>0</v>
      </c>
      <c r="M19" s="758">
        <v>0</v>
      </c>
      <c r="N19" s="877">
        <v>0</v>
      </c>
      <c r="O19" s="758">
        <v>0</v>
      </c>
      <c r="P19" s="877">
        <v>0</v>
      </c>
      <c r="Q19" s="758">
        <v>0</v>
      </c>
      <c r="R19" s="877">
        <v>0</v>
      </c>
      <c r="S19" s="758">
        <v>0</v>
      </c>
      <c r="T19" s="877"/>
      <c r="U19" s="758"/>
      <c r="V19" s="877">
        <v>0</v>
      </c>
      <c r="W19" s="758">
        <v>0</v>
      </c>
      <c r="X19" s="880">
        <v>894</v>
      </c>
      <c r="Y19" s="758">
        <v>2.4851923953112701E-2</v>
      </c>
      <c r="Z19" s="760">
        <v>55058.2</v>
      </c>
      <c r="AA19" s="758">
        <v>1.6003215810248452E-3</v>
      </c>
      <c r="AB19" s="464"/>
      <c r="AC19" s="762" t="s">
        <v>178</v>
      </c>
      <c r="AD19" s="882">
        <v>0</v>
      </c>
      <c r="AE19" s="758">
        <v>0</v>
      </c>
      <c r="AF19" s="884">
        <v>0</v>
      </c>
      <c r="AG19" s="758">
        <v>0</v>
      </c>
      <c r="AH19" s="884">
        <v>1</v>
      </c>
      <c r="AI19" s="758">
        <v>2000</v>
      </c>
      <c r="AJ19" s="877"/>
      <c r="AK19" s="758"/>
      <c r="AL19" s="884">
        <v>1</v>
      </c>
      <c r="AM19" s="758">
        <v>2000</v>
      </c>
      <c r="AN19" s="877">
        <v>0</v>
      </c>
      <c r="AO19" s="758">
        <v>0</v>
      </c>
      <c r="AP19" s="892">
        <v>0</v>
      </c>
      <c r="AQ19" s="758">
        <v>0</v>
      </c>
      <c r="AR19" s="877">
        <v>0</v>
      </c>
      <c r="AS19" s="758">
        <v>0</v>
      </c>
      <c r="AT19" s="877">
        <v>0</v>
      </c>
      <c r="AU19" s="758">
        <v>0</v>
      </c>
      <c r="AV19" s="877"/>
      <c r="AW19" s="758"/>
      <c r="AX19" s="877">
        <v>0</v>
      </c>
      <c r="AY19" s="758">
        <v>0</v>
      </c>
      <c r="AZ19" s="880">
        <v>1</v>
      </c>
      <c r="BA19" s="758">
        <v>7.0079540278215782E-4</v>
      </c>
      <c r="BB19" s="760">
        <v>2000</v>
      </c>
      <c r="BC19" s="758">
        <v>2.0537805533126389E-4</v>
      </c>
      <c r="BD19" s="464"/>
      <c r="BE19" s="762" t="s">
        <v>178</v>
      </c>
      <c r="BF19" s="894">
        <v>0</v>
      </c>
      <c r="BG19" s="758">
        <v>501.91699999999997</v>
      </c>
      <c r="BH19" s="884">
        <v>0</v>
      </c>
      <c r="BI19" s="758">
        <v>320.00200000000001</v>
      </c>
      <c r="BJ19" s="884">
        <v>0</v>
      </c>
      <c r="BK19" s="758">
        <v>0</v>
      </c>
      <c r="BL19" s="884"/>
      <c r="BM19" s="758"/>
      <c r="BN19" s="884">
        <v>0</v>
      </c>
      <c r="BO19" s="758">
        <v>821.91899999999998</v>
      </c>
      <c r="BP19" s="877">
        <v>0</v>
      </c>
      <c r="BQ19" s="758">
        <v>0</v>
      </c>
      <c r="BR19" s="877">
        <v>0</v>
      </c>
      <c r="BS19" s="758">
        <v>0</v>
      </c>
      <c r="BT19" s="877">
        <v>0</v>
      </c>
      <c r="BU19" s="758">
        <v>0</v>
      </c>
      <c r="BV19" s="877">
        <v>0</v>
      </c>
      <c r="BW19" s="758">
        <v>0</v>
      </c>
      <c r="BX19" s="877"/>
      <c r="BY19" s="758"/>
      <c r="BZ19" s="877">
        <v>0</v>
      </c>
      <c r="CA19" s="758">
        <v>0</v>
      </c>
      <c r="CB19" s="896">
        <v>0</v>
      </c>
      <c r="CC19" s="758">
        <v>0</v>
      </c>
      <c r="CD19" s="760">
        <v>821.91899999999998</v>
      </c>
      <c r="CE19" s="758">
        <v>7.392944735893633E-4</v>
      </c>
    </row>
    <row r="20" spans="1:83" s="456" customFormat="1" ht="63" customHeight="1">
      <c r="A20" s="457" t="s">
        <v>179</v>
      </c>
      <c r="B20" s="877">
        <v>110293</v>
      </c>
      <c r="C20" s="758">
        <v>51282606.930930004</v>
      </c>
      <c r="D20" s="877">
        <v>34347</v>
      </c>
      <c r="E20" s="758">
        <v>16776200.018069901</v>
      </c>
      <c r="F20" s="877">
        <v>45237</v>
      </c>
      <c r="G20" s="758">
        <v>55192071.135199897</v>
      </c>
      <c r="H20" s="877">
        <v>0</v>
      </c>
      <c r="I20" s="758">
        <v>0</v>
      </c>
      <c r="J20" s="879">
        <v>189877</v>
      </c>
      <c r="K20" s="759">
        <v>123250878.08419982</v>
      </c>
      <c r="L20" s="877">
        <v>109</v>
      </c>
      <c r="M20" s="758">
        <v>6482.51</v>
      </c>
      <c r="N20" s="877">
        <v>31</v>
      </c>
      <c r="O20" s="758">
        <v>160433105.82137987</v>
      </c>
      <c r="P20" s="877">
        <v>2996</v>
      </c>
      <c r="Q20" s="758">
        <v>1037636.5191999901</v>
      </c>
      <c r="R20" s="877">
        <v>385</v>
      </c>
      <c r="S20" s="758">
        <v>649043.72499999998</v>
      </c>
      <c r="T20" s="877">
        <v>0</v>
      </c>
      <c r="U20" s="758">
        <v>0</v>
      </c>
      <c r="V20" s="877">
        <v>133826</v>
      </c>
      <c r="W20" s="758">
        <v>42252495</v>
      </c>
      <c r="X20" s="880">
        <v>327224</v>
      </c>
      <c r="Y20" s="758">
        <v>9.09636013829234</v>
      </c>
      <c r="Z20" s="760">
        <v>327629641.65977967</v>
      </c>
      <c r="AA20" s="758">
        <v>9.5228828064045334</v>
      </c>
      <c r="AB20" s="464"/>
      <c r="AC20" s="762" t="s">
        <v>179</v>
      </c>
      <c r="AD20" s="882">
        <v>592</v>
      </c>
      <c r="AE20" s="758">
        <v>203308.47028000001</v>
      </c>
      <c r="AF20" s="884">
        <v>204</v>
      </c>
      <c r="AG20" s="758">
        <v>49071.788009999997</v>
      </c>
      <c r="AH20" s="884">
        <v>15</v>
      </c>
      <c r="AI20" s="758">
        <v>2531.4749999999999</v>
      </c>
      <c r="AJ20" s="877">
        <v>0</v>
      </c>
      <c r="AK20" s="758">
        <v>0</v>
      </c>
      <c r="AL20" s="884">
        <v>811</v>
      </c>
      <c r="AM20" s="758">
        <v>254911.73329</v>
      </c>
      <c r="AN20" s="877">
        <v>2</v>
      </c>
      <c r="AO20" s="758">
        <v>255.1</v>
      </c>
      <c r="AP20" s="892">
        <v>479</v>
      </c>
      <c r="AQ20" s="758">
        <v>42257259.232079998</v>
      </c>
      <c r="AR20" s="877">
        <v>4</v>
      </c>
      <c r="AS20" s="758">
        <v>958.97354000000007</v>
      </c>
      <c r="AT20" s="877">
        <v>0</v>
      </c>
      <c r="AU20" s="758">
        <v>0</v>
      </c>
      <c r="AV20" s="877">
        <v>0</v>
      </c>
      <c r="AW20" s="758">
        <v>0</v>
      </c>
      <c r="AX20" s="877">
        <v>0</v>
      </c>
      <c r="AY20" s="758">
        <v>0</v>
      </c>
      <c r="AZ20" s="880">
        <v>1296</v>
      </c>
      <c r="BA20" s="758">
        <v>0.90823084200567639</v>
      </c>
      <c r="BB20" s="760">
        <v>42513385.038910002</v>
      </c>
      <c r="BC20" s="758">
        <v>4.3656581724202921</v>
      </c>
      <c r="BD20" s="464"/>
      <c r="BE20" s="762" t="s">
        <v>179</v>
      </c>
      <c r="BF20" s="894">
        <v>0</v>
      </c>
      <c r="BG20" s="758">
        <v>22635.341110000001</v>
      </c>
      <c r="BH20" s="884">
        <v>3</v>
      </c>
      <c r="BI20" s="758">
        <v>20421638.8867005</v>
      </c>
      <c r="BJ20" s="884">
        <v>0</v>
      </c>
      <c r="BK20" s="758">
        <v>0</v>
      </c>
      <c r="BL20" s="884">
        <v>0</v>
      </c>
      <c r="BM20" s="758">
        <v>0</v>
      </c>
      <c r="BN20" s="884">
        <v>3</v>
      </c>
      <c r="BO20" s="758">
        <v>20444274.227810498</v>
      </c>
      <c r="BP20" s="877">
        <v>0</v>
      </c>
      <c r="BQ20" s="758">
        <v>864.77</v>
      </c>
      <c r="BR20" s="877">
        <v>0</v>
      </c>
      <c r="BS20" s="758">
        <v>5976999.6840499993</v>
      </c>
      <c r="BT20" s="877">
        <v>0</v>
      </c>
      <c r="BU20" s="758">
        <v>587936.10476000002</v>
      </c>
      <c r="BV20" s="877">
        <v>0</v>
      </c>
      <c r="BW20" s="758">
        <v>10642.510990000001</v>
      </c>
      <c r="BX20" s="877">
        <v>0</v>
      </c>
      <c r="BY20" s="758">
        <v>3000</v>
      </c>
      <c r="BZ20" s="877">
        <v>0</v>
      </c>
      <c r="CA20" s="758">
        <v>919100</v>
      </c>
      <c r="CB20" s="896">
        <v>3</v>
      </c>
      <c r="CC20" s="758">
        <v>1.886804319524022E-3</v>
      </c>
      <c r="CD20" s="760">
        <v>27942817.297610499</v>
      </c>
      <c r="CE20" s="758">
        <v>25.133827548262914</v>
      </c>
    </row>
    <row r="21" spans="1:83" s="456" customFormat="1" ht="63" customHeight="1">
      <c r="A21" s="457" t="s">
        <v>180</v>
      </c>
      <c r="B21" s="877">
        <v>5668</v>
      </c>
      <c r="C21" s="758">
        <v>2696363.86</v>
      </c>
      <c r="D21" s="877">
        <v>47588</v>
      </c>
      <c r="E21" s="758">
        <v>6957802.9800000004</v>
      </c>
      <c r="F21" s="877">
        <v>96</v>
      </c>
      <c r="G21" s="758">
        <v>301557.83</v>
      </c>
      <c r="H21" s="877">
        <v>0</v>
      </c>
      <c r="I21" s="758">
        <v>0</v>
      </c>
      <c r="J21" s="879">
        <v>53352</v>
      </c>
      <c r="K21" s="759">
        <v>9955724.6699999999</v>
      </c>
      <c r="L21" s="877">
        <v>27131</v>
      </c>
      <c r="M21" s="758">
        <v>4396408.05</v>
      </c>
      <c r="N21" s="877">
        <v>72406</v>
      </c>
      <c r="O21" s="758">
        <v>65782137.700000003</v>
      </c>
      <c r="P21" s="877">
        <v>114</v>
      </c>
      <c r="Q21" s="758">
        <v>44100.78</v>
      </c>
      <c r="R21" s="877">
        <v>16</v>
      </c>
      <c r="S21" s="758">
        <v>3830.56</v>
      </c>
      <c r="T21" s="877">
        <v>0</v>
      </c>
      <c r="U21" s="758">
        <v>0</v>
      </c>
      <c r="V21" s="877">
        <v>49122</v>
      </c>
      <c r="W21" s="758">
        <v>19299150</v>
      </c>
      <c r="X21" s="880">
        <v>202141</v>
      </c>
      <c r="Y21" s="758">
        <v>5.6192312749509563</v>
      </c>
      <c r="Z21" s="760">
        <v>99481351.760000005</v>
      </c>
      <c r="AA21" s="758">
        <v>2.8915248615292906</v>
      </c>
      <c r="AB21" s="464"/>
      <c r="AC21" s="762" t="s">
        <v>180</v>
      </c>
      <c r="AD21" s="882">
        <v>130</v>
      </c>
      <c r="AE21" s="758">
        <v>28580</v>
      </c>
      <c r="AF21" s="884">
        <v>583</v>
      </c>
      <c r="AG21" s="758">
        <v>99079.6</v>
      </c>
      <c r="AH21" s="884">
        <v>2</v>
      </c>
      <c r="AI21" s="758">
        <v>200</v>
      </c>
      <c r="AJ21" s="877">
        <v>0</v>
      </c>
      <c r="AK21" s="758">
        <v>0</v>
      </c>
      <c r="AL21" s="884">
        <v>715</v>
      </c>
      <c r="AM21" s="758">
        <v>127859.6</v>
      </c>
      <c r="AN21" s="877">
        <v>482</v>
      </c>
      <c r="AO21" s="758">
        <v>67562.350000000006</v>
      </c>
      <c r="AP21" s="892">
        <v>0</v>
      </c>
      <c r="AQ21" s="758">
        <v>0</v>
      </c>
      <c r="AR21" s="877">
        <v>0</v>
      </c>
      <c r="AS21" s="758">
        <v>0</v>
      </c>
      <c r="AT21" s="877">
        <v>0</v>
      </c>
      <c r="AU21" s="758">
        <v>0</v>
      </c>
      <c r="AV21" s="877">
        <v>0</v>
      </c>
      <c r="AW21" s="758">
        <v>0</v>
      </c>
      <c r="AX21" s="877">
        <v>0</v>
      </c>
      <c r="AY21" s="758">
        <v>0</v>
      </c>
      <c r="AZ21" s="880">
        <v>1197</v>
      </c>
      <c r="BA21" s="758">
        <v>0.83885209713024289</v>
      </c>
      <c r="BB21" s="760">
        <v>195421.95</v>
      </c>
      <c r="BC21" s="758">
        <v>2.0067690030021745E-2</v>
      </c>
      <c r="BD21" s="464"/>
      <c r="BE21" s="762" t="s">
        <v>180</v>
      </c>
      <c r="BF21" s="894">
        <v>0</v>
      </c>
      <c r="BG21" s="758">
        <v>0</v>
      </c>
      <c r="BH21" s="884">
        <v>0</v>
      </c>
      <c r="BI21" s="758">
        <v>2416978.34</v>
      </c>
      <c r="BJ21" s="884">
        <v>0</v>
      </c>
      <c r="BK21" s="758">
        <v>0</v>
      </c>
      <c r="BL21" s="884">
        <v>0</v>
      </c>
      <c r="BM21" s="758">
        <v>0</v>
      </c>
      <c r="BN21" s="884">
        <v>0</v>
      </c>
      <c r="BO21" s="758">
        <v>2416978.34</v>
      </c>
      <c r="BP21" s="877">
        <v>0</v>
      </c>
      <c r="BQ21" s="758">
        <v>867129.06</v>
      </c>
      <c r="BR21" s="877">
        <v>0</v>
      </c>
      <c r="BS21" s="758">
        <v>11196075.83</v>
      </c>
      <c r="BT21" s="877">
        <v>0</v>
      </c>
      <c r="BU21" s="758">
        <v>9643.69</v>
      </c>
      <c r="BV21" s="877">
        <v>0</v>
      </c>
      <c r="BW21" s="758">
        <v>0</v>
      </c>
      <c r="BX21" s="877">
        <v>0</v>
      </c>
      <c r="BY21" s="758">
        <v>0</v>
      </c>
      <c r="BZ21" s="877">
        <v>0</v>
      </c>
      <c r="CA21" s="758">
        <v>-391805</v>
      </c>
      <c r="CB21" s="896">
        <v>0</v>
      </c>
      <c r="CC21" s="758">
        <v>0</v>
      </c>
      <c r="CD21" s="760">
        <v>14098021.92</v>
      </c>
      <c r="CE21" s="758">
        <v>12.680799073871885</v>
      </c>
    </row>
    <row r="22" spans="1:83" s="456" customFormat="1" ht="63" customHeight="1">
      <c r="A22" s="459" t="s">
        <v>181</v>
      </c>
      <c r="B22" s="877">
        <v>21058</v>
      </c>
      <c r="C22" s="758">
        <v>9671614.9111599997</v>
      </c>
      <c r="D22" s="877">
        <v>1690</v>
      </c>
      <c r="E22" s="758">
        <v>637416.90682999999</v>
      </c>
      <c r="F22" s="877">
        <v>3752</v>
      </c>
      <c r="G22" s="758">
        <v>3677534.66322</v>
      </c>
      <c r="H22" s="877">
        <v>0</v>
      </c>
      <c r="I22" s="758">
        <v>0</v>
      </c>
      <c r="J22" s="879">
        <v>26500</v>
      </c>
      <c r="K22" s="759">
        <v>13986566.481209999</v>
      </c>
      <c r="L22" s="877">
        <v>0</v>
      </c>
      <c r="M22" s="758">
        <v>0</v>
      </c>
      <c r="N22" s="877">
        <v>30</v>
      </c>
      <c r="O22" s="758">
        <v>111227557.26199999</v>
      </c>
      <c r="P22" s="877">
        <v>730</v>
      </c>
      <c r="Q22" s="758">
        <v>400948.52010999998</v>
      </c>
      <c r="R22" s="877">
        <v>0</v>
      </c>
      <c r="S22" s="758">
        <v>0</v>
      </c>
      <c r="T22" s="877">
        <v>0</v>
      </c>
      <c r="U22" s="758">
        <v>0</v>
      </c>
      <c r="V22" s="877">
        <v>8747</v>
      </c>
      <c r="W22" s="758">
        <v>4047490</v>
      </c>
      <c r="X22" s="880">
        <v>36007</v>
      </c>
      <c r="Y22" s="758">
        <v>1.0009432055701668</v>
      </c>
      <c r="Z22" s="760">
        <v>129662562.26331998</v>
      </c>
      <c r="AA22" s="758">
        <v>3.7687718930326213</v>
      </c>
      <c r="AB22" s="464"/>
      <c r="AC22" s="763" t="s">
        <v>181</v>
      </c>
      <c r="AD22" s="882">
        <v>121</v>
      </c>
      <c r="AE22" s="758">
        <v>33635.756079999999</v>
      </c>
      <c r="AF22" s="884">
        <v>27</v>
      </c>
      <c r="AG22" s="758">
        <v>4922.7329200000004</v>
      </c>
      <c r="AH22" s="884">
        <v>1</v>
      </c>
      <c r="AI22" s="758">
        <v>100</v>
      </c>
      <c r="AJ22" s="877">
        <v>0</v>
      </c>
      <c r="AK22" s="758">
        <v>0</v>
      </c>
      <c r="AL22" s="884">
        <v>149</v>
      </c>
      <c r="AM22" s="758">
        <v>38658.489000000001</v>
      </c>
      <c r="AN22" s="877">
        <v>0</v>
      </c>
      <c r="AO22" s="758">
        <v>0</v>
      </c>
      <c r="AP22" s="892">
        <v>0</v>
      </c>
      <c r="AQ22" s="758">
        <v>0</v>
      </c>
      <c r="AR22" s="877">
        <v>0</v>
      </c>
      <c r="AS22" s="758">
        <v>0</v>
      </c>
      <c r="AT22" s="877">
        <v>0</v>
      </c>
      <c r="AU22" s="758">
        <v>0</v>
      </c>
      <c r="AV22" s="877">
        <v>0</v>
      </c>
      <c r="AW22" s="758">
        <v>0</v>
      </c>
      <c r="AX22" s="877">
        <v>0</v>
      </c>
      <c r="AY22" s="758">
        <v>0</v>
      </c>
      <c r="AZ22" s="880">
        <v>149</v>
      </c>
      <c r="BA22" s="758">
        <v>0.1044185150145415</v>
      </c>
      <c r="BB22" s="760">
        <v>38658.489000000001</v>
      </c>
      <c r="BC22" s="758">
        <v>3.9698026464325287E-3</v>
      </c>
      <c r="BD22" s="464"/>
      <c r="BE22" s="763" t="s">
        <v>181</v>
      </c>
      <c r="BF22" s="894">
        <v>38</v>
      </c>
      <c r="BG22" s="758">
        <v>11430.75527</v>
      </c>
      <c r="BH22" s="884">
        <v>16</v>
      </c>
      <c r="BI22" s="758">
        <v>1989.8780099999999</v>
      </c>
      <c r="BJ22" s="884">
        <v>256</v>
      </c>
      <c r="BK22" s="758">
        <v>159036.83269000001</v>
      </c>
      <c r="BL22" s="884">
        <v>0</v>
      </c>
      <c r="BM22" s="758">
        <v>0</v>
      </c>
      <c r="BN22" s="884">
        <v>310</v>
      </c>
      <c r="BO22" s="758">
        <v>172457.46597000002</v>
      </c>
      <c r="BP22" s="877">
        <v>5</v>
      </c>
      <c r="BQ22" s="758">
        <v>17666.044999999998</v>
      </c>
      <c r="BR22" s="877">
        <v>0</v>
      </c>
      <c r="BS22" s="758">
        <v>2358112.36</v>
      </c>
      <c r="BT22" s="877">
        <v>2</v>
      </c>
      <c r="BU22" s="758">
        <v>213.09612999999999</v>
      </c>
      <c r="BV22" s="877">
        <v>0</v>
      </c>
      <c r="BW22" s="758">
        <v>0</v>
      </c>
      <c r="BX22" s="877">
        <v>0</v>
      </c>
      <c r="BY22" s="758">
        <v>0</v>
      </c>
      <c r="BZ22" s="877">
        <v>1</v>
      </c>
      <c r="CA22" s="758">
        <v>135430</v>
      </c>
      <c r="CB22" s="896">
        <v>318</v>
      </c>
      <c r="CC22" s="758">
        <v>0.20000125786954634</v>
      </c>
      <c r="CD22" s="760">
        <v>2683878.9671</v>
      </c>
      <c r="CE22" s="758">
        <v>2.4140783801807215</v>
      </c>
    </row>
    <row r="23" spans="1:83" s="456" customFormat="1" ht="63" customHeight="1">
      <c r="A23" s="457" t="s">
        <v>182</v>
      </c>
      <c r="B23" s="877">
        <v>4710</v>
      </c>
      <c r="C23" s="758">
        <v>1878345</v>
      </c>
      <c r="D23" s="877">
        <v>50301</v>
      </c>
      <c r="E23" s="758">
        <v>12810140</v>
      </c>
      <c r="F23" s="877">
        <v>12037</v>
      </c>
      <c r="G23" s="758">
        <v>2487157</v>
      </c>
      <c r="H23" s="877">
        <v>0</v>
      </c>
      <c r="I23" s="758">
        <v>0</v>
      </c>
      <c r="J23" s="879">
        <v>67048</v>
      </c>
      <c r="K23" s="759">
        <v>17175642</v>
      </c>
      <c r="L23" s="877">
        <v>0</v>
      </c>
      <c r="M23" s="758">
        <v>0</v>
      </c>
      <c r="N23" s="877">
        <v>788577</v>
      </c>
      <c r="O23" s="758">
        <v>215293584.86723</v>
      </c>
      <c r="P23" s="877">
        <v>6873</v>
      </c>
      <c r="Q23" s="758">
        <v>1509279</v>
      </c>
      <c r="R23" s="877">
        <v>2327</v>
      </c>
      <c r="S23" s="758">
        <v>5963961</v>
      </c>
      <c r="T23" s="877">
        <v>0</v>
      </c>
      <c r="U23" s="758">
        <v>0</v>
      </c>
      <c r="V23" s="877">
        <v>6977</v>
      </c>
      <c r="W23" s="758">
        <v>2517730</v>
      </c>
      <c r="X23" s="880">
        <v>871802</v>
      </c>
      <c r="Y23" s="758">
        <v>24.234851237328368</v>
      </c>
      <c r="Z23" s="760">
        <v>242460196.86723</v>
      </c>
      <c r="AA23" s="758">
        <v>7.0473478171491397</v>
      </c>
      <c r="AB23" s="464"/>
      <c r="AC23" s="762" t="s">
        <v>182</v>
      </c>
      <c r="AD23" s="882">
        <v>240</v>
      </c>
      <c r="AE23" s="758">
        <v>73065</v>
      </c>
      <c r="AF23" s="884">
        <v>280</v>
      </c>
      <c r="AG23" s="758">
        <v>98281</v>
      </c>
      <c r="AH23" s="884">
        <v>23</v>
      </c>
      <c r="AI23" s="758">
        <v>9660</v>
      </c>
      <c r="AJ23" s="877">
        <v>0</v>
      </c>
      <c r="AK23" s="758">
        <v>0</v>
      </c>
      <c r="AL23" s="884">
        <v>543</v>
      </c>
      <c r="AM23" s="758">
        <v>181006</v>
      </c>
      <c r="AN23" s="877">
        <v>0</v>
      </c>
      <c r="AO23" s="758">
        <v>0</v>
      </c>
      <c r="AP23" s="892">
        <v>3079</v>
      </c>
      <c r="AQ23" s="758">
        <v>230587.19224</v>
      </c>
      <c r="AR23" s="877">
        <v>49</v>
      </c>
      <c r="AS23" s="758">
        <v>16183</v>
      </c>
      <c r="AT23" s="877">
        <v>39</v>
      </c>
      <c r="AU23" s="758">
        <v>168680</v>
      </c>
      <c r="AV23" s="877">
        <v>0</v>
      </c>
      <c r="AW23" s="758">
        <v>0</v>
      </c>
      <c r="AX23" s="877">
        <v>0</v>
      </c>
      <c r="AY23" s="758">
        <v>0</v>
      </c>
      <c r="AZ23" s="880">
        <v>3710</v>
      </c>
      <c r="BA23" s="758">
        <v>2.5999509443218054</v>
      </c>
      <c r="BB23" s="760">
        <v>596456.19224</v>
      </c>
      <c r="BC23" s="758">
        <v>6.1249506426270847E-2</v>
      </c>
      <c r="BD23" s="464"/>
      <c r="BE23" s="762" t="s">
        <v>182</v>
      </c>
      <c r="BF23" s="894">
        <v>0</v>
      </c>
      <c r="BG23" s="758">
        <v>0</v>
      </c>
      <c r="BH23" s="884">
        <v>4576</v>
      </c>
      <c r="BI23" s="758">
        <v>306533</v>
      </c>
      <c r="BJ23" s="884">
        <v>0</v>
      </c>
      <c r="BK23" s="758">
        <v>0</v>
      </c>
      <c r="BL23" s="884">
        <v>6560</v>
      </c>
      <c r="BM23" s="758">
        <v>1174865.5719999999</v>
      </c>
      <c r="BN23" s="884">
        <v>11136</v>
      </c>
      <c r="BO23" s="758">
        <v>1481398.5719999999</v>
      </c>
      <c r="BP23" s="877">
        <v>0</v>
      </c>
      <c r="BQ23" s="758">
        <v>0</v>
      </c>
      <c r="BR23" s="877">
        <v>0</v>
      </c>
      <c r="BS23" s="758">
        <v>144677.09321001099</v>
      </c>
      <c r="BT23" s="877">
        <v>0</v>
      </c>
      <c r="BU23" s="758">
        <v>180</v>
      </c>
      <c r="BV23" s="877">
        <v>0</v>
      </c>
      <c r="BW23" s="758">
        <v>960</v>
      </c>
      <c r="BX23" s="877">
        <v>0</v>
      </c>
      <c r="BY23" s="758">
        <v>0</v>
      </c>
      <c r="BZ23" s="877">
        <v>0</v>
      </c>
      <c r="CA23" s="758">
        <v>0</v>
      </c>
      <c r="CB23" s="896">
        <v>11136</v>
      </c>
      <c r="CC23" s="758">
        <v>7.0038176340731697</v>
      </c>
      <c r="CD23" s="760">
        <v>1627215.6652100109</v>
      </c>
      <c r="CE23" s="758">
        <v>1.4636375952226444</v>
      </c>
    </row>
    <row r="24" spans="1:83" s="456" customFormat="1" ht="63" customHeight="1">
      <c r="A24" s="457" t="s">
        <v>183</v>
      </c>
      <c r="B24" s="877">
        <v>0</v>
      </c>
      <c r="C24" s="758">
        <v>0</v>
      </c>
      <c r="D24" s="877">
        <v>133</v>
      </c>
      <c r="E24" s="758">
        <v>6800</v>
      </c>
      <c r="F24" s="877">
        <v>12768</v>
      </c>
      <c r="G24" s="758">
        <v>2788161</v>
      </c>
      <c r="H24" s="877">
        <v>0</v>
      </c>
      <c r="I24" s="758">
        <v>0</v>
      </c>
      <c r="J24" s="879">
        <v>12901</v>
      </c>
      <c r="K24" s="759">
        <v>2794961</v>
      </c>
      <c r="L24" s="877">
        <v>8</v>
      </c>
      <c r="M24" s="758">
        <v>310</v>
      </c>
      <c r="N24" s="877">
        <v>383</v>
      </c>
      <c r="O24" s="758">
        <v>18376271</v>
      </c>
      <c r="P24" s="877">
        <v>0</v>
      </c>
      <c r="Q24" s="758">
        <v>0</v>
      </c>
      <c r="R24" s="877">
        <v>0</v>
      </c>
      <c r="S24" s="758">
        <v>0</v>
      </c>
      <c r="T24" s="877">
        <v>0</v>
      </c>
      <c r="U24" s="758">
        <v>0</v>
      </c>
      <c r="V24" s="877">
        <v>283</v>
      </c>
      <c r="W24" s="758">
        <v>3355890</v>
      </c>
      <c r="X24" s="880">
        <v>13575</v>
      </c>
      <c r="Y24" s="758">
        <v>0.37736562378468114</v>
      </c>
      <c r="Z24" s="760">
        <v>24527432</v>
      </c>
      <c r="AA24" s="758">
        <v>0.71291431170505726</v>
      </c>
      <c r="AB24" s="464"/>
      <c r="AC24" s="762" t="s">
        <v>183</v>
      </c>
      <c r="AD24" s="882">
        <v>0</v>
      </c>
      <c r="AE24" s="758">
        <v>0</v>
      </c>
      <c r="AF24" s="884">
        <v>16</v>
      </c>
      <c r="AG24" s="758">
        <v>980</v>
      </c>
      <c r="AH24" s="884">
        <v>169</v>
      </c>
      <c r="AI24" s="758">
        <v>4840</v>
      </c>
      <c r="AJ24" s="877">
        <v>0</v>
      </c>
      <c r="AK24" s="758">
        <v>0</v>
      </c>
      <c r="AL24" s="884">
        <v>185</v>
      </c>
      <c r="AM24" s="758">
        <v>5820</v>
      </c>
      <c r="AN24" s="877">
        <v>0</v>
      </c>
      <c r="AO24" s="758">
        <v>0</v>
      </c>
      <c r="AP24" s="892">
        <v>0</v>
      </c>
      <c r="AQ24" s="758">
        <v>0</v>
      </c>
      <c r="AR24" s="877">
        <v>0</v>
      </c>
      <c r="AS24" s="758">
        <v>0</v>
      </c>
      <c r="AT24" s="877">
        <v>0</v>
      </c>
      <c r="AU24" s="758">
        <v>0</v>
      </c>
      <c r="AV24" s="877">
        <v>0</v>
      </c>
      <c r="AW24" s="758">
        <v>0</v>
      </c>
      <c r="AX24" s="877">
        <v>0</v>
      </c>
      <c r="AY24" s="758">
        <v>0</v>
      </c>
      <c r="AZ24" s="880">
        <v>185</v>
      </c>
      <c r="BA24" s="758">
        <v>0.12964714951469919</v>
      </c>
      <c r="BB24" s="760">
        <v>5820</v>
      </c>
      <c r="BC24" s="758">
        <v>5.9765014101397797E-4</v>
      </c>
      <c r="BD24" s="464"/>
      <c r="BE24" s="762" t="s">
        <v>183</v>
      </c>
      <c r="BF24" s="894">
        <v>0</v>
      </c>
      <c r="BG24" s="758">
        <v>0</v>
      </c>
      <c r="BH24" s="884">
        <v>0</v>
      </c>
      <c r="BI24" s="758">
        <v>0</v>
      </c>
      <c r="BJ24" s="884">
        <v>0</v>
      </c>
      <c r="BK24" s="758">
        <v>0</v>
      </c>
      <c r="BL24" s="884">
        <v>0</v>
      </c>
      <c r="BM24" s="758">
        <v>0</v>
      </c>
      <c r="BN24" s="884">
        <v>0</v>
      </c>
      <c r="BO24" s="758">
        <v>0</v>
      </c>
      <c r="BP24" s="877">
        <v>0</v>
      </c>
      <c r="BQ24" s="758">
        <v>5007</v>
      </c>
      <c r="BR24" s="877">
        <v>0</v>
      </c>
      <c r="BS24" s="758">
        <v>46630</v>
      </c>
      <c r="BT24" s="877">
        <v>0</v>
      </c>
      <c r="BU24" s="758">
        <v>0</v>
      </c>
      <c r="BV24" s="877">
        <v>0</v>
      </c>
      <c r="BW24" s="758">
        <v>0</v>
      </c>
      <c r="BX24" s="877">
        <v>0</v>
      </c>
      <c r="BY24" s="758">
        <v>0</v>
      </c>
      <c r="BZ24" s="877">
        <v>0</v>
      </c>
      <c r="CA24" s="758">
        <v>2071.1999999999998</v>
      </c>
      <c r="CB24" s="896">
        <v>0</v>
      </c>
      <c r="CC24" s="758">
        <v>0</v>
      </c>
      <c r="CD24" s="760">
        <v>53708.2</v>
      </c>
      <c r="CE24" s="758">
        <v>4.8309110078282945E-2</v>
      </c>
    </row>
    <row r="25" spans="1:83" s="456" customFormat="1" ht="63" customHeight="1">
      <c r="A25" s="457" t="s">
        <v>184</v>
      </c>
      <c r="B25" s="877"/>
      <c r="C25" s="758"/>
      <c r="D25" s="877"/>
      <c r="E25" s="758"/>
      <c r="F25" s="877"/>
      <c r="G25" s="758"/>
      <c r="H25" s="877"/>
      <c r="I25" s="758"/>
      <c r="J25" s="879">
        <v>0</v>
      </c>
      <c r="K25" s="759">
        <v>0</v>
      </c>
      <c r="L25" s="877"/>
      <c r="M25" s="758"/>
      <c r="N25" s="877"/>
      <c r="O25" s="758"/>
      <c r="P25" s="877"/>
      <c r="Q25" s="758"/>
      <c r="R25" s="877"/>
      <c r="S25" s="758"/>
      <c r="T25" s="877"/>
      <c r="U25" s="758"/>
      <c r="V25" s="877"/>
      <c r="W25" s="758"/>
      <c r="X25" s="880">
        <v>0</v>
      </c>
      <c r="Y25" s="758">
        <v>0</v>
      </c>
      <c r="Z25" s="760">
        <v>0</v>
      </c>
      <c r="AA25" s="758">
        <v>0</v>
      </c>
      <c r="AB25" s="464"/>
      <c r="AC25" s="762" t="s">
        <v>184</v>
      </c>
      <c r="AD25" s="882"/>
      <c r="AE25" s="758"/>
      <c r="AF25" s="884"/>
      <c r="AG25" s="758"/>
      <c r="AH25" s="884"/>
      <c r="AI25" s="758"/>
      <c r="AJ25" s="877"/>
      <c r="AK25" s="758"/>
      <c r="AL25" s="884">
        <v>0</v>
      </c>
      <c r="AM25" s="758">
        <v>0</v>
      </c>
      <c r="AN25" s="877"/>
      <c r="AO25" s="758"/>
      <c r="AP25" s="892"/>
      <c r="AQ25" s="758"/>
      <c r="AR25" s="877"/>
      <c r="AS25" s="758"/>
      <c r="AT25" s="877"/>
      <c r="AU25" s="758"/>
      <c r="AV25" s="877"/>
      <c r="AW25" s="758"/>
      <c r="AX25" s="877"/>
      <c r="AY25" s="758"/>
      <c r="AZ25" s="880">
        <v>0</v>
      </c>
      <c r="BA25" s="758">
        <v>0</v>
      </c>
      <c r="BB25" s="760">
        <v>0</v>
      </c>
      <c r="BC25" s="758">
        <v>0</v>
      </c>
      <c r="BD25" s="464"/>
      <c r="BE25" s="762" t="s">
        <v>184</v>
      </c>
      <c r="BF25" s="894"/>
      <c r="BG25" s="758"/>
      <c r="BH25" s="884"/>
      <c r="BI25" s="758"/>
      <c r="BJ25" s="884"/>
      <c r="BK25" s="758"/>
      <c r="BL25" s="884"/>
      <c r="BM25" s="758"/>
      <c r="BN25" s="884">
        <v>0</v>
      </c>
      <c r="BO25" s="758">
        <v>0</v>
      </c>
      <c r="BP25" s="877"/>
      <c r="BQ25" s="758"/>
      <c r="BR25" s="877"/>
      <c r="BS25" s="758"/>
      <c r="BT25" s="877"/>
      <c r="BU25" s="758"/>
      <c r="BV25" s="877"/>
      <c r="BW25" s="758"/>
      <c r="BX25" s="877"/>
      <c r="BY25" s="758"/>
      <c r="BZ25" s="877"/>
      <c r="CA25" s="758"/>
      <c r="CB25" s="896">
        <v>0</v>
      </c>
      <c r="CC25" s="758">
        <v>0</v>
      </c>
      <c r="CD25" s="760">
        <v>0</v>
      </c>
      <c r="CE25" s="758">
        <v>0</v>
      </c>
    </row>
    <row r="26" spans="1:83" s="456" customFormat="1" ht="63" customHeight="1">
      <c r="A26" s="457" t="s">
        <v>768</v>
      </c>
      <c r="B26" s="877">
        <v>0</v>
      </c>
      <c r="C26" s="758">
        <v>0</v>
      </c>
      <c r="D26" s="877">
        <v>176</v>
      </c>
      <c r="E26" s="758">
        <v>73224.56</v>
      </c>
      <c r="F26" s="877">
        <v>68</v>
      </c>
      <c r="G26" s="758">
        <v>81254</v>
      </c>
      <c r="H26" s="877">
        <v>0</v>
      </c>
      <c r="I26" s="758">
        <v>0</v>
      </c>
      <c r="J26" s="879">
        <v>244</v>
      </c>
      <c r="K26" s="759">
        <v>154478.56</v>
      </c>
      <c r="L26" s="877">
        <v>0</v>
      </c>
      <c r="M26" s="758">
        <v>0</v>
      </c>
      <c r="N26" s="877">
        <v>79</v>
      </c>
      <c r="O26" s="758">
        <v>24226657.359999999</v>
      </c>
      <c r="P26" s="877">
        <v>11</v>
      </c>
      <c r="Q26" s="758">
        <v>439.46</v>
      </c>
      <c r="R26" s="877">
        <v>0</v>
      </c>
      <c r="S26" s="758">
        <v>0</v>
      </c>
      <c r="T26" s="877">
        <v>0</v>
      </c>
      <c r="U26" s="758">
        <v>0</v>
      </c>
      <c r="V26" s="877">
        <v>1</v>
      </c>
      <c r="W26" s="758">
        <v>22500000</v>
      </c>
      <c r="X26" s="880">
        <v>335</v>
      </c>
      <c r="Y26" s="758">
        <v>9.312521839253643E-3</v>
      </c>
      <c r="Z26" s="760">
        <v>46881575.380000003</v>
      </c>
      <c r="AA26" s="758">
        <v>1.3626598187564625</v>
      </c>
      <c r="AB26" s="464"/>
      <c r="AC26" s="762" t="s">
        <v>768</v>
      </c>
      <c r="AD26" s="882">
        <v>0</v>
      </c>
      <c r="AE26" s="758">
        <v>0</v>
      </c>
      <c r="AF26" s="884">
        <v>1</v>
      </c>
      <c r="AG26" s="758">
        <v>100</v>
      </c>
      <c r="AH26" s="884">
        <v>0</v>
      </c>
      <c r="AI26" s="758">
        <v>0</v>
      </c>
      <c r="AJ26" s="877">
        <v>0</v>
      </c>
      <c r="AK26" s="758">
        <v>0</v>
      </c>
      <c r="AL26" s="884">
        <v>1</v>
      </c>
      <c r="AM26" s="758">
        <v>100</v>
      </c>
      <c r="AN26" s="877">
        <v>0</v>
      </c>
      <c r="AO26" s="758">
        <v>0</v>
      </c>
      <c r="AP26" s="892">
        <v>156</v>
      </c>
      <c r="AQ26" s="758">
        <v>20404422.079999998</v>
      </c>
      <c r="AR26" s="877">
        <v>0</v>
      </c>
      <c r="AS26" s="758">
        <v>0</v>
      </c>
      <c r="AT26" s="877">
        <v>0</v>
      </c>
      <c r="AU26" s="758">
        <v>0</v>
      </c>
      <c r="AV26" s="877">
        <v>0</v>
      </c>
      <c r="AW26" s="758">
        <v>0</v>
      </c>
      <c r="AX26" s="877">
        <v>51</v>
      </c>
      <c r="AY26" s="758">
        <v>651011700</v>
      </c>
      <c r="AZ26" s="880">
        <v>208</v>
      </c>
      <c r="BA26" s="758">
        <v>0.14576544377868883</v>
      </c>
      <c r="BB26" s="760">
        <v>671416222.08000004</v>
      </c>
      <c r="BC26" s="758">
        <v>68.947079004327207</v>
      </c>
      <c r="BD26" s="464"/>
      <c r="BE26" s="762" t="s">
        <v>768</v>
      </c>
      <c r="BF26" s="894">
        <v>0</v>
      </c>
      <c r="BG26" s="758">
        <v>21.85</v>
      </c>
      <c r="BH26" s="884">
        <v>0</v>
      </c>
      <c r="BI26" s="758">
        <v>11.31</v>
      </c>
      <c r="BJ26" s="884">
        <v>0</v>
      </c>
      <c r="BK26" s="758">
        <v>0</v>
      </c>
      <c r="BL26" s="884">
        <v>0</v>
      </c>
      <c r="BM26" s="758">
        <v>0</v>
      </c>
      <c r="BN26" s="884">
        <v>0</v>
      </c>
      <c r="BO26" s="758">
        <v>33.160000000000004</v>
      </c>
      <c r="BP26" s="877">
        <v>0</v>
      </c>
      <c r="BQ26" s="758">
        <v>0</v>
      </c>
      <c r="BR26" s="877">
        <v>0</v>
      </c>
      <c r="BS26" s="758">
        <v>2676500.5699999998</v>
      </c>
      <c r="BT26" s="877">
        <v>0</v>
      </c>
      <c r="BU26" s="758">
        <v>0</v>
      </c>
      <c r="BV26" s="877">
        <v>0</v>
      </c>
      <c r="BW26" s="758">
        <v>0</v>
      </c>
      <c r="BX26" s="877">
        <v>0</v>
      </c>
      <c r="BY26" s="758">
        <v>0</v>
      </c>
      <c r="BZ26" s="877">
        <v>0</v>
      </c>
      <c r="CA26" s="758">
        <v>0</v>
      </c>
      <c r="CB26" s="896">
        <v>0</v>
      </c>
      <c r="CC26" s="758">
        <v>0</v>
      </c>
      <c r="CD26" s="760">
        <v>2676533.73</v>
      </c>
      <c r="CE26" s="758">
        <v>2.4074715330397822</v>
      </c>
    </row>
    <row r="27" spans="1:83" s="456" customFormat="1" ht="63" customHeight="1">
      <c r="A27" s="457" t="s">
        <v>185</v>
      </c>
      <c r="B27" s="877">
        <v>9561</v>
      </c>
      <c r="C27" s="758">
        <v>2275360.04</v>
      </c>
      <c r="D27" s="877">
        <v>10928</v>
      </c>
      <c r="E27" s="758">
        <v>2519307.0299999998</v>
      </c>
      <c r="F27" s="877">
        <v>0</v>
      </c>
      <c r="G27" s="758">
        <v>0</v>
      </c>
      <c r="H27" s="877">
        <v>0</v>
      </c>
      <c r="I27" s="758">
        <v>0</v>
      </c>
      <c r="J27" s="879">
        <v>20489</v>
      </c>
      <c r="K27" s="759">
        <v>4794667.07</v>
      </c>
      <c r="L27" s="877">
        <v>0</v>
      </c>
      <c r="M27" s="758">
        <v>0</v>
      </c>
      <c r="N27" s="877">
        <v>54</v>
      </c>
      <c r="O27" s="758">
        <v>139404214.61000001</v>
      </c>
      <c r="P27" s="877">
        <v>187</v>
      </c>
      <c r="Q27" s="758">
        <v>38947.35</v>
      </c>
      <c r="R27" s="877">
        <v>0</v>
      </c>
      <c r="S27" s="758">
        <v>0</v>
      </c>
      <c r="T27" s="877">
        <v>0</v>
      </c>
      <c r="U27" s="758">
        <v>0</v>
      </c>
      <c r="V27" s="877">
        <v>8669</v>
      </c>
      <c r="W27" s="758">
        <v>3413295</v>
      </c>
      <c r="X27" s="880">
        <v>29399</v>
      </c>
      <c r="Y27" s="758">
        <v>0.81725023746930703</v>
      </c>
      <c r="Z27" s="760">
        <v>147651124.03</v>
      </c>
      <c r="AA27" s="758">
        <v>4.2916274096825742</v>
      </c>
      <c r="AB27" s="464"/>
      <c r="AC27" s="762" t="s">
        <v>185</v>
      </c>
      <c r="AD27" s="882">
        <v>321</v>
      </c>
      <c r="AE27" s="758">
        <v>61679.02</v>
      </c>
      <c r="AF27" s="884">
        <v>72</v>
      </c>
      <c r="AG27" s="758">
        <v>10643</v>
      </c>
      <c r="AH27" s="884">
        <v>0</v>
      </c>
      <c r="AI27" s="758">
        <v>0</v>
      </c>
      <c r="AJ27" s="877">
        <v>0</v>
      </c>
      <c r="AK27" s="758">
        <v>0</v>
      </c>
      <c r="AL27" s="884">
        <v>393</v>
      </c>
      <c r="AM27" s="758">
        <v>72322.01999999999</v>
      </c>
      <c r="AN27" s="877">
        <v>0</v>
      </c>
      <c r="AO27" s="758">
        <v>0</v>
      </c>
      <c r="AP27" s="892">
        <v>0</v>
      </c>
      <c r="AQ27" s="758">
        <v>0</v>
      </c>
      <c r="AR27" s="877">
        <v>0</v>
      </c>
      <c r="AS27" s="758">
        <v>0</v>
      </c>
      <c r="AT27" s="877">
        <v>0</v>
      </c>
      <c r="AU27" s="758">
        <v>0</v>
      </c>
      <c r="AV27" s="877">
        <v>0</v>
      </c>
      <c r="AW27" s="758">
        <v>0</v>
      </c>
      <c r="AX27" s="877">
        <v>0</v>
      </c>
      <c r="AY27" s="758">
        <v>0</v>
      </c>
      <c r="AZ27" s="880">
        <v>393</v>
      </c>
      <c r="BA27" s="758">
        <v>0.27541259329338802</v>
      </c>
      <c r="BB27" s="760">
        <v>72322.01999999999</v>
      </c>
      <c r="BC27" s="758">
        <v>7.4266779126143847E-3</v>
      </c>
      <c r="BD27" s="464"/>
      <c r="BE27" s="762" t="s">
        <v>185</v>
      </c>
      <c r="BF27" s="894">
        <v>0</v>
      </c>
      <c r="BG27" s="758">
        <v>0</v>
      </c>
      <c r="BH27" s="884">
        <v>0</v>
      </c>
      <c r="BI27" s="758">
        <v>0</v>
      </c>
      <c r="BJ27" s="884">
        <v>0</v>
      </c>
      <c r="BK27" s="758">
        <v>0</v>
      </c>
      <c r="BL27" s="884">
        <v>0</v>
      </c>
      <c r="BM27" s="758">
        <v>0</v>
      </c>
      <c r="BN27" s="884">
        <v>0</v>
      </c>
      <c r="BO27" s="758">
        <v>0</v>
      </c>
      <c r="BP27" s="877">
        <v>0</v>
      </c>
      <c r="BQ27" s="758">
        <v>0</v>
      </c>
      <c r="BR27" s="877">
        <v>0</v>
      </c>
      <c r="BS27" s="758">
        <v>0</v>
      </c>
      <c r="BT27" s="877">
        <v>0</v>
      </c>
      <c r="BU27" s="758">
        <v>0</v>
      </c>
      <c r="BV27" s="877">
        <v>0</v>
      </c>
      <c r="BW27" s="758">
        <v>0</v>
      </c>
      <c r="BX27" s="877">
        <v>0</v>
      </c>
      <c r="BY27" s="758">
        <v>0</v>
      </c>
      <c r="BZ27" s="877">
        <v>0</v>
      </c>
      <c r="CA27" s="758">
        <v>0</v>
      </c>
      <c r="CB27" s="896">
        <v>0</v>
      </c>
      <c r="CC27" s="758">
        <v>0</v>
      </c>
      <c r="CD27" s="760">
        <v>0</v>
      </c>
      <c r="CE27" s="758">
        <v>0</v>
      </c>
    </row>
    <row r="28" spans="1:83" s="456" customFormat="1" ht="63" customHeight="1">
      <c r="A28" s="457" t="s">
        <v>186</v>
      </c>
      <c r="B28" s="877">
        <v>77246</v>
      </c>
      <c r="C28" s="758">
        <v>32231148.414999999</v>
      </c>
      <c r="D28" s="877">
        <v>274218</v>
      </c>
      <c r="E28" s="758">
        <v>70890250.614999995</v>
      </c>
      <c r="F28" s="877">
        <v>8121</v>
      </c>
      <c r="G28" s="758">
        <v>2252988</v>
      </c>
      <c r="H28" s="877">
        <v>0</v>
      </c>
      <c r="I28" s="758">
        <v>0</v>
      </c>
      <c r="J28" s="879">
        <v>359585</v>
      </c>
      <c r="K28" s="759">
        <v>105374387.03</v>
      </c>
      <c r="L28" s="877">
        <v>7489</v>
      </c>
      <c r="M28" s="758">
        <v>170636.53</v>
      </c>
      <c r="N28" s="877">
        <v>218</v>
      </c>
      <c r="O28" s="758">
        <v>157748563.961</v>
      </c>
      <c r="P28" s="877">
        <v>3595</v>
      </c>
      <c r="Q28" s="758">
        <v>1367050.517</v>
      </c>
      <c r="R28" s="877">
        <v>68</v>
      </c>
      <c r="S28" s="758">
        <v>68480.040209999992</v>
      </c>
      <c r="T28" s="877">
        <v>32262</v>
      </c>
      <c r="U28" s="758">
        <v>26820210.262010001</v>
      </c>
      <c r="V28" s="877">
        <v>15055</v>
      </c>
      <c r="W28" s="758">
        <v>8343200</v>
      </c>
      <c r="X28" s="880">
        <v>418272</v>
      </c>
      <c r="Y28" s="758">
        <v>11.627364581338206</v>
      </c>
      <c r="Z28" s="760">
        <v>299892528.34021997</v>
      </c>
      <c r="AA28" s="758">
        <v>8.7166759009731347</v>
      </c>
      <c r="AB28" s="464"/>
      <c r="AC28" s="762" t="s">
        <v>186</v>
      </c>
      <c r="AD28" s="882">
        <v>3654</v>
      </c>
      <c r="AE28" s="758">
        <v>1432807.2890000001</v>
      </c>
      <c r="AF28" s="884">
        <v>17183</v>
      </c>
      <c r="AG28" s="758">
        <v>5258607.6279999996</v>
      </c>
      <c r="AH28" s="884">
        <v>321</v>
      </c>
      <c r="AI28" s="758">
        <v>161994</v>
      </c>
      <c r="AJ28" s="877">
        <v>0</v>
      </c>
      <c r="AK28" s="758">
        <v>0</v>
      </c>
      <c r="AL28" s="884">
        <v>21158</v>
      </c>
      <c r="AM28" s="758">
        <v>6853408.9169999994</v>
      </c>
      <c r="AN28" s="877">
        <v>432</v>
      </c>
      <c r="AO28" s="758">
        <v>44594.627</v>
      </c>
      <c r="AP28" s="892">
        <v>28</v>
      </c>
      <c r="AQ28" s="758">
        <v>1910403.9609999999</v>
      </c>
      <c r="AR28" s="877">
        <v>662</v>
      </c>
      <c r="AS28" s="758">
        <v>379850.22799999994</v>
      </c>
      <c r="AT28" s="877">
        <v>4</v>
      </c>
      <c r="AU28" s="758">
        <v>15636.904849999999</v>
      </c>
      <c r="AV28" s="877">
        <v>342</v>
      </c>
      <c r="AW28" s="758">
        <v>407272.68568999995</v>
      </c>
      <c r="AX28" s="877">
        <v>293</v>
      </c>
      <c r="AY28" s="758">
        <v>161800</v>
      </c>
      <c r="AZ28" s="880">
        <v>22919</v>
      </c>
      <c r="BA28" s="758">
        <v>16.061529836364276</v>
      </c>
      <c r="BB28" s="760">
        <v>9772967.3235399984</v>
      </c>
      <c r="BC28" s="758">
        <v>1.0035765118623159</v>
      </c>
      <c r="BD28" s="464"/>
      <c r="BE28" s="762" t="s">
        <v>186</v>
      </c>
      <c r="BF28" s="894">
        <v>0</v>
      </c>
      <c r="BG28" s="758">
        <v>0</v>
      </c>
      <c r="BH28" s="884">
        <v>0</v>
      </c>
      <c r="BI28" s="758">
        <v>0</v>
      </c>
      <c r="BJ28" s="884">
        <v>0</v>
      </c>
      <c r="BK28" s="758">
        <v>0</v>
      </c>
      <c r="BL28" s="884">
        <v>0</v>
      </c>
      <c r="BM28" s="758">
        <v>0</v>
      </c>
      <c r="BN28" s="884">
        <v>0</v>
      </c>
      <c r="BO28" s="758">
        <v>0</v>
      </c>
      <c r="BP28" s="877">
        <v>0</v>
      </c>
      <c r="BQ28" s="758">
        <v>0</v>
      </c>
      <c r="BR28" s="877">
        <v>0</v>
      </c>
      <c r="BS28" s="758">
        <v>22001403.192000002</v>
      </c>
      <c r="BT28" s="877">
        <v>0</v>
      </c>
      <c r="BU28" s="758">
        <v>0</v>
      </c>
      <c r="BV28" s="877">
        <v>0</v>
      </c>
      <c r="BW28" s="758">
        <v>0</v>
      </c>
      <c r="BX28" s="877">
        <v>0</v>
      </c>
      <c r="BY28" s="758">
        <v>0</v>
      </c>
      <c r="BZ28" s="877">
        <v>0</v>
      </c>
      <c r="CA28" s="758">
        <v>0</v>
      </c>
      <c r="CB28" s="896">
        <v>0</v>
      </c>
      <c r="CC28" s="758">
        <v>0</v>
      </c>
      <c r="CD28" s="760">
        <v>22001403.192000002</v>
      </c>
      <c r="CE28" s="758">
        <v>19.789682184080156</v>
      </c>
    </row>
    <row r="29" spans="1:83" s="456" customFormat="1" ht="63" customHeight="1">
      <c r="A29" s="457" t="s">
        <v>187</v>
      </c>
      <c r="B29" s="877">
        <v>18470</v>
      </c>
      <c r="C29" s="758">
        <v>5681570.5949999997</v>
      </c>
      <c r="D29" s="877">
        <v>12692</v>
      </c>
      <c r="E29" s="758">
        <v>5500027.7199999997</v>
      </c>
      <c r="F29" s="877">
        <v>11884</v>
      </c>
      <c r="G29" s="758">
        <v>10640463.673</v>
      </c>
      <c r="H29" s="877">
        <v>0</v>
      </c>
      <c r="I29" s="758">
        <v>0</v>
      </c>
      <c r="J29" s="879">
        <v>43046</v>
      </c>
      <c r="K29" s="759">
        <v>21822061.987999998</v>
      </c>
      <c r="L29" s="877">
        <v>0</v>
      </c>
      <c r="M29" s="758">
        <v>0</v>
      </c>
      <c r="N29" s="877">
        <v>172</v>
      </c>
      <c r="O29" s="758">
        <v>8257623.4000000004</v>
      </c>
      <c r="P29" s="877">
        <v>815</v>
      </c>
      <c r="Q29" s="758">
        <v>422080.40299999999</v>
      </c>
      <c r="R29" s="877">
        <v>10</v>
      </c>
      <c r="S29" s="758">
        <v>27880.04</v>
      </c>
      <c r="T29" s="877">
        <v>0</v>
      </c>
      <c r="U29" s="758">
        <v>0</v>
      </c>
      <c r="V29" s="877">
        <v>14503</v>
      </c>
      <c r="W29" s="758">
        <v>10566100</v>
      </c>
      <c r="X29" s="880">
        <v>58546</v>
      </c>
      <c r="Y29" s="758">
        <v>1.6274952346296827</v>
      </c>
      <c r="Z29" s="760">
        <v>41095745.831</v>
      </c>
      <c r="AA29" s="758">
        <v>1.1944889034087767</v>
      </c>
      <c r="AB29" s="464"/>
      <c r="AC29" s="762" t="s">
        <v>187</v>
      </c>
      <c r="AD29" s="882">
        <v>169</v>
      </c>
      <c r="AE29" s="758">
        <v>58798.387000000002</v>
      </c>
      <c r="AF29" s="884">
        <v>45</v>
      </c>
      <c r="AG29" s="758">
        <v>16138.451059999999</v>
      </c>
      <c r="AH29" s="884">
        <v>7</v>
      </c>
      <c r="AI29" s="758">
        <v>800</v>
      </c>
      <c r="AJ29" s="877">
        <v>0</v>
      </c>
      <c r="AK29" s="758">
        <v>0</v>
      </c>
      <c r="AL29" s="884">
        <v>221</v>
      </c>
      <c r="AM29" s="758">
        <v>75736.838060000009</v>
      </c>
      <c r="AN29" s="877">
        <v>0</v>
      </c>
      <c r="AO29" s="758">
        <v>0</v>
      </c>
      <c r="AP29" s="892">
        <v>1119</v>
      </c>
      <c r="AQ29" s="758">
        <v>62897233.417000003</v>
      </c>
      <c r="AR29" s="877">
        <v>0</v>
      </c>
      <c r="AS29" s="758">
        <v>-151.45699999999999</v>
      </c>
      <c r="AT29" s="877">
        <v>0</v>
      </c>
      <c r="AU29" s="758">
        <v>0</v>
      </c>
      <c r="AV29" s="877">
        <v>0</v>
      </c>
      <c r="AW29" s="758">
        <v>0</v>
      </c>
      <c r="AX29" s="877">
        <v>16</v>
      </c>
      <c r="AY29" s="758">
        <v>8400</v>
      </c>
      <c r="AZ29" s="880">
        <v>1356</v>
      </c>
      <c r="BA29" s="758">
        <v>0.95027856617260587</v>
      </c>
      <c r="BB29" s="760">
        <v>62981218.79806</v>
      </c>
      <c r="BC29" s="758">
        <v>6.4674801195692027</v>
      </c>
      <c r="BD29" s="464"/>
      <c r="BE29" s="762" t="s">
        <v>187</v>
      </c>
      <c r="BF29" s="894">
        <v>0</v>
      </c>
      <c r="BG29" s="758">
        <v>0</v>
      </c>
      <c r="BH29" s="884">
        <v>0</v>
      </c>
      <c r="BI29" s="758">
        <v>0</v>
      </c>
      <c r="BJ29" s="884">
        <v>0</v>
      </c>
      <c r="BK29" s="758">
        <v>16.556999999999999</v>
      </c>
      <c r="BL29" s="884">
        <v>0</v>
      </c>
      <c r="BM29" s="758">
        <v>0</v>
      </c>
      <c r="BN29" s="884">
        <v>0</v>
      </c>
      <c r="BO29" s="758">
        <v>16.556999999999999</v>
      </c>
      <c r="BP29" s="877">
        <v>0</v>
      </c>
      <c r="BQ29" s="758">
        <v>0</v>
      </c>
      <c r="BR29" s="877">
        <v>5</v>
      </c>
      <c r="BS29" s="758">
        <v>5768383.1220000004</v>
      </c>
      <c r="BT29" s="877">
        <v>0</v>
      </c>
      <c r="BU29" s="758">
        <v>0</v>
      </c>
      <c r="BV29" s="877">
        <v>0</v>
      </c>
      <c r="BW29" s="758">
        <v>0</v>
      </c>
      <c r="BX29" s="877">
        <v>0</v>
      </c>
      <c r="BY29" s="758">
        <v>0</v>
      </c>
      <c r="BZ29" s="877">
        <v>0</v>
      </c>
      <c r="CA29" s="758">
        <v>0</v>
      </c>
      <c r="CB29" s="896">
        <v>5</v>
      </c>
      <c r="CC29" s="758">
        <v>3.1446738658733701E-3</v>
      </c>
      <c r="CD29" s="760">
        <v>5768399.6790000005</v>
      </c>
      <c r="CE29" s="758">
        <v>5.1885234483438847</v>
      </c>
    </row>
    <row r="30" spans="1:83" s="456" customFormat="1" ht="63" customHeight="1">
      <c r="A30" s="460" t="s">
        <v>885</v>
      </c>
      <c r="B30" s="877">
        <v>18724</v>
      </c>
      <c r="C30" s="758">
        <v>7936212</v>
      </c>
      <c r="D30" s="877">
        <v>14424</v>
      </c>
      <c r="E30" s="758">
        <v>4577676</v>
      </c>
      <c r="F30" s="877">
        <v>3248</v>
      </c>
      <c r="G30" s="758">
        <v>1530351</v>
      </c>
      <c r="H30" s="877">
        <v>0</v>
      </c>
      <c r="I30" s="758">
        <v>0</v>
      </c>
      <c r="J30" s="879">
        <v>36396</v>
      </c>
      <c r="K30" s="759">
        <v>14044239</v>
      </c>
      <c r="L30" s="877">
        <v>0</v>
      </c>
      <c r="M30" s="758">
        <v>0</v>
      </c>
      <c r="N30" s="877">
        <v>0</v>
      </c>
      <c r="O30" s="758">
        <v>0</v>
      </c>
      <c r="P30" s="877">
        <v>1423</v>
      </c>
      <c r="Q30" s="758">
        <v>802911</v>
      </c>
      <c r="R30" s="877">
        <v>0</v>
      </c>
      <c r="S30" s="758">
        <v>0</v>
      </c>
      <c r="T30" s="877">
        <v>0</v>
      </c>
      <c r="U30" s="758">
        <v>0</v>
      </c>
      <c r="V30" s="877">
        <v>6893</v>
      </c>
      <c r="W30" s="758">
        <v>1759600</v>
      </c>
      <c r="X30" s="880">
        <v>44712</v>
      </c>
      <c r="Y30" s="758">
        <v>1.242929780527489</v>
      </c>
      <c r="Z30" s="760">
        <v>16606750</v>
      </c>
      <c r="AA30" s="758">
        <v>0.48269177734986524</v>
      </c>
      <c r="AB30" s="464"/>
      <c r="AC30" s="764" t="s">
        <v>885</v>
      </c>
      <c r="AD30" s="882">
        <v>1345</v>
      </c>
      <c r="AE30" s="758">
        <v>600196</v>
      </c>
      <c r="AF30" s="884">
        <v>379</v>
      </c>
      <c r="AG30" s="758">
        <v>167944</v>
      </c>
      <c r="AH30" s="884">
        <v>150</v>
      </c>
      <c r="AI30" s="758">
        <v>72676</v>
      </c>
      <c r="AJ30" s="877">
        <v>0</v>
      </c>
      <c r="AK30" s="758">
        <v>0</v>
      </c>
      <c r="AL30" s="884">
        <v>1874</v>
      </c>
      <c r="AM30" s="758">
        <v>840816</v>
      </c>
      <c r="AN30" s="877">
        <v>0</v>
      </c>
      <c r="AO30" s="758">
        <v>0</v>
      </c>
      <c r="AP30" s="892">
        <v>0</v>
      </c>
      <c r="AQ30" s="758">
        <v>0</v>
      </c>
      <c r="AR30" s="877">
        <v>14</v>
      </c>
      <c r="AS30" s="758">
        <v>21933</v>
      </c>
      <c r="AT30" s="877">
        <v>0</v>
      </c>
      <c r="AU30" s="758">
        <v>0</v>
      </c>
      <c r="AV30" s="877">
        <v>0</v>
      </c>
      <c r="AW30" s="758">
        <v>0</v>
      </c>
      <c r="AX30" s="877">
        <v>8609</v>
      </c>
      <c r="AY30" s="758">
        <v>3581100</v>
      </c>
      <c r="AZ30" s="880">
        <v>10497</v>
      </c>
      <c r="BA30" s="758">
        <v>7.3562493430043103</v>
      </c>
      <c r="BB30" s="760">
        <v>4443849</v>
      </c>
      <c r="BC30" s="758">
        <v>0.45633453290289083</v>
      </c>
      <c r="BD30" s="464"/>
      <c r="BE30" s="764" t="s">
        <v>885</v>
      </c>
      <c r="BF30" s="894">
        <v>0</v>
      </c>
      <c r="BG30" s="758">
        <v>1</v>
      </c>
      <c r="BH30" s="884">
        <v>0</v>
      </c>
      <c r="BI30" s="758">
        <v>478</v>
      </c>
      <c r="BJ30" s="884">
        <v>0</v>
      </c>
      <c r="BK30" s="758">
        <v>0</v>
      </c>
      <c r="BL30" s="884">
        <v>0</v>
      </c>
      <c r="BM30" s="758">
        <v>0</v>
      </c>
      <c r="BN30" s="884">
        <v>0</v>
      </c>
      <c r="BO30" s="758">
        <v>479</v>
      </c>
      <c r="BP30" s="877">
        <v>0</v>
      </c>
      <c r="BQ30" s="758">
        <v>0</v>
      </c>
      <c r="BR30" s="877">
        <v>0</v>
      </c>
      <c r="BS30" s="758">
        <v>0</v>
      </c>
      <c r="BT30" s="877">
        <v>0</v>
      </c>
      <c r="BU30" s="758">
        <v>0</v>
      </c>
      <c r="BV30" s="877">
        <v>0</v>
      </c>
      <c r="BW30" s="758">
        <v>0</v>
      </c>
      <c r="BX30" s="877">
        <v>0</v>
      </c>
      <c r="BY30" s="758">
        <v>0</v>
      </c>
      <c r="BZ30" s="877">
        <v>0</v>
      </c>
      <c r="CA30" s="758">
        <v>100</v>
      </c>
      <c r="CB30" s="896">
        <v>0</v>
      </c>
      <c r="CC30" s="758">
        <v>0</v>
      </c>
      <c r="CD30" s="760">
        <v>579</v>
      </c>
      <c r="CE30" s="758">
        <v>5.2079523676693364E-4</v>
      </c>
    </row>
    <row r="31" spans="1:83" s="461" customFormat="1" ht="74.25" customHeight="1">
      <c r="A31" s="448" t="s">
        <v>268</v>
      </c>
      <c r="B31" s="878">
        <v>1021465</v>
      </c>
      <c r="C31" s="765">
        <v>349666026.3630901</v>
      </c>
      <c r="D31" s="878">
        <v>848557</v>
      </c>
      <c r="E31" s="765">
        <v>242678892.2308999</v>
      </c>
      <c r="F31" s="878">
        <v>225261</v>
      </c>
      <c r="G31" s="765">
        <v>121397910.42241991</v>
      </c>
      <c r="H31" s="878">
        <v>291</v>
      </c>
      <c r="I31" s="765">
        <v>53549</v>
      </c>
      <c r="J31" s="878">
        <v>2095574</v>
      </c>
      <c r="K31" s="765">
        <v>713796378.01640987</v>
      </c>
      <c r="L31" s="878">
        <v>34737</v>
      </c>
      <c r="M31" s="765">
        <v>4573837.09</v>
      </c>
      <c r="N31" s="878">
        <v>906568</v>
      </c>
      <c r="O31" s="765">
        <v>2022552604.1806598</v>
      </c>
      <c r="P31" s="878">
        <v>37519</v>
      </c>
      <c r="Q31" s="765">
        <v>10443463.762309991</v>
      </c>
      <c r="R31" s="878">
        <v>51050</v>
      </c>
      <c r="S31" s="765">
        <v>141509561.64223999</v>
      </c>
      <c r="T31" s="878">
        <v>32262</v>
      </c>
      <c r="U31" s="765">
        <v>26820210.262010001</v>
      </c>
      <c r="V31" s="878">
        <v>439597</v>
      </c>
      <c r="W31" s="765">
        <v>520749956.19999999</v>
      </c>
      <c r="X31" s="881">
        <v>3597307</v>
      </c>
      <c r="Y31" s="451">
        <v>100</v>
      </c>
      <c r="Z31" s="450">
        <v>3440446011.1536303</v>
      </c>
      <c r="AA31" s="451">
        <v>100</v>
      </c>
      <c r="AB31" s="766"/>
      <c r="AC31" s="767" t="s">
        <v>268</v>
      </c>
      <c r="AD31" s="883">
        <v>70740</v>
      </c>
      <c r="AE31" s="765">
        <v>19560844.947360002</v>
      </c>
      <c r="AF31" s="885">
        <v>32786</v>
      </c>
      <c r="AG31" s="765">
        <v>10500570.705990002</v>
      </c>
      <c r="AH31" s="885">
        <v>2557</v>
      </c>
      <c r="AI31" s="765">
        <v>1375820.618</v>
      </c>
      <c r="AJ31" s="878">
        <v>0</v>
      </c>
      <c r="AK31" s="765">
        <v>0</v>
      </c>
      <c r="AL31" s="885">
        <v>106083</v>
      </c>
      <c r="AM31" s="765">
        <v>31437236.271350008</v>
      </c>
      <c r="AN31" s="878">
        <v>946</v>
      </c>
      <c r="AO31" s="765">
        <v>116526.33100000001</v>
      </c>
      <c r="AP31" s="893">
        <v>6531</v>
      </c>
      <c r="AQ31" s="765">
        <v>265886559.29423967</v>
      </c>
      <c r="AR31" s="878">
        <v>1061</v>
      </c>
      <c r="AS31" s="765">
        <v>528786.7745399999</v>
      </c>
      <c r="AT31" s="878">
        <v>5031</v>
      </c>
      <c r="AU31" s="765">
        <v>14241986.897849999</v>
      </c>
      <c r="AV31" s="878">
        <v>427</v>
      </c>
      <c r="AW31" s="765">
        <v>483336.90768999996</v>
      </c>
      <c r="AX31" s="878">
        <v>22616</v>
      </c>
      <c r="AY31" s="765">
        <v>661119443</v>
      </c>
      <c r="AZ31" s="881">
        <v>142695</v>
      </c>
      <c r="BA31" s="451">
        <v>100</v>
      </c>
      <c r="BB31" s="450">
        <v>973813875.47666979</v>
      </c>
      <c r="BC31" s="451">
        <v>100</v>
      </c>
      <c r="BD31" s="766"/>
      <c r="BE31" s="767" t="s">
        <v>268</v>
      </c>
      <c r="BF31" s="895">
        <v>56</v>
      </c>
      <c r="BG31" s="765">
        <v>96898.828379999992</v>
      </c>
      <c r="BH31" s="885">
        <v>4607</v>
      </c>
      <c r="BI31" s="765">
        <v>23162786.853710499</v>
      </c>
      <c r="BJ31" s="885">
        <v>147712</v>
      </c>
      <c r="BK31" s="765">
        <v>24377343.08069</v>
      </c>
      <c r="BL31" s="885">
        <v>6560</v>
      </c>
      <c r="BM31" s="765">
        <v>1174865.5719999999</v>
      </c>
      <c r="BN31" s="885">
        <v>158935</v>
      </c>
      <c r="BO31" s="765">
        <v>48811894.334780492</v>
      </c>
      <c r="BP31" s="878">
        <v>5</v>
      </c>
      <c r="BQ31" s="765">
        <v>891432.81663000013</v>
      </c>
      <c r="BR31" s="878">
        <v>5</v>
      </c>
      <c r="BS31" s="765">
        <v>54819793.464259781</v>
      </c>
      <c r="BT31" s="878">
        <v>52</v>
      </c>
      <c r="BU31" s="765">
        <v>5901713.5768194506</v>
      </c>
      <c r="BV31" s="878">
        <v>1</v>
      </c>
      <c r="BW31" s="765">
        <v>15402.510990000001</v>
      </c>
      <c r="BX31" s="878">
        <v>0</v>
      </c>
      <c r="BY31" s="765">
        <v>3229.62</v>
      </c>
      <c r="BZ31" s="878">
        <v>1</v>
      </c>
      <c r="CA31" s="765">
        <v>732665.7</v>
      </c>
      <c r="CB31" s="897">
        <v>158999</v>
      </c>
      <c r="CC31" s="451">
        <v>100</v>
      </c>
      <c r="CD31" s="450">
        <v>111176132.02347973</v>
      </c>
      <c r="CE31" s="451">
        <v>100</v>
      </c>
    </row>
    <row r="33" spans="2:27">
      <c r="X33" s="1341"/>
      <c r="Y33" s="1341"/>
      <c r="Z33" s="1341"/>
    </row>
    <row r="34" spans="2:27">
      <c r="B34" s="1341"/>
      <c r="C34" s="1341"/>
      <c r="D34" s="1341"/>
      <c r="E34" s="1341"/>
      <c r="F34" s="1341"/>
      <c r="G34" s="1341"/>
      <c r="H34" s="1341"/>
      <c r="I34" s="1341"/>
      <c r="J34" s="1341"/>
      <c r="K34" s="1341"/>
      <c r="L34" s="1341"/>
      <c r="M34" s="1341"/>
      <c r="N34" s="1341"/>
      <c r="O34" s="1341"/>
      <c r="P34" s="1341"/>
      <c r="Q34" s="1341"/>
      <c r="R34" s="1341"/>
      <c r="S34" s="1341"/>
      <c r="T34" s="1341"/>
      <c r="U34" s="1341"/>
      <c r="V34" s="1341"/>
      <c r="W34" s="1341"/>
      <c r="X34" s="1341"/>
      <c r="Y34" s="1341"/>
      <c r="Z34" s="1341"/>
      <c r="AA34" s="1341"/>
    </row>
  </sheetData>
  <mergeCells count="54">
    <mergeCell ref="BR5:BS5"/>
    <mergeCell ref="BF6:BG6"/>
    <mergeCell ref="BH6:BI6"/>
    <mergeCell ref="BJ6:BK6"/>
    <mergeCell ref="BL6:BM6"/>
    <mergeCell ref="BN6:BO6"/>
    <mergeCell ref="AJ6:AK6"/>
    <mergeCell ref="AL6:AM6"/>
    <mergeCell ref="BA6:BA7"/>
    <mergeCell ref="BC6:BC7"/>
    <mergeCell ref="CC3:CE3"/>
    <mergeCell ref="BE4:BE8"/>
    <mergeCell ref="BF4:BS4"/>
    <mergeCell ref="BT4:BU5"/>
    <mergeCell ref="BV4:BW5"/>
    <mergeCell ref="BX4:BY5"/>
    <mergeCell ref="BZ4:CA5"/>
    <mergeCell ref="CB4:CE5"/>
    <mergeCell ref="CC6:CC7"/>
    <mergeCell ref="CE6:CE7"/>
    <mergeCell ref="BF5:BO5"/>
    <mergeCell ref="BP5:BQ5"/>
    <mergeCell ref="AA6:AA7"/>
    <mergeCell ref="BA3:BC3"/>
    <mergeCell ref="AC4:AC8"/>
    <mergeCell ref="AD4:AQ4"/>
    <mergeCell ref="AR4:AS5"/>
    <mergeCell ref="AT4:AU5"/>
    <mergeCell ref="AV4:AW5"/>
    <mergeCell ref="AX4:AY5"/>
    <mergeCell ref="AZ4:BC5"/>
    <mergeCell ref="Y3:AA3"/>
    <mergeCell ref="AD5:AM5"/>
    <mergeCell ref="AN5:AO5"/>
    <mergeCell ref="AP5:AQ5"/>
    <mergeCell ref="AD6:AE6"/>
    <mergeCell ref="AF6:AG6"/>
    <mergeCell ref="AH6:AI6"/>
    <mergeCell ref="V4:W5"/>
    <mergeCell ref="X4:AA5"/>
    <mergeCell ref="B5:K5"/>
    <mergeCell ref="L5:M5"/>
    <mergeCell ref="A4:A8"/>
    <mergeCell ref="B4:O4"/>
    <mergeCell ref="P4:Q5"/>
    <mergeCell ref="R4:S5"/>
    <mergeCell ref="T4:U5"/>
    <mergeCell ref="N5:O5"/>
    <mergeCell ref="B6:C6"/>
    <mergeCell ref="D6:E6"/>
    <mergeCell ref="F6:G6"/>
    <mergeCell ref="H6:I6"/>
    <mergeCell ref="J6:K6"/>
    <mergeCell ref="Y6:Y7"/>
  </mergeCells>
  <printOptions horizontalCentered="1"/>
  <pageMargins left="0.16" right="0.16" top="0.55000000000000004" bottom="0.63" header="0.3" footer="0.3"/>
  <pageSetup paperSize="9" scale="23" fitToWidth="0" fitToHeight="0" orientation="landscape" r:id="rId1"/>
  <headerFooter alignWithMargins="0">
    <oddFooter xml:space="preserve">&amp;C&amp;18 10
</oddFooter>
  </headerFooter>
  <colBreaks count="2" manualBreakCount="2">
    <brk id="27" max="1048575" man="1"/>
    <brk id="5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B1:V43"/>
  <sheetViews>
    <sheetView view="pageBreakPreview" zoomScaleNormal="100" zoomScaleSheetLayoutView="100" workbookViewId="0">
      <selection sqref="A1:XFD1048576"/>
    </sheetView>
  </sheetViews>
  <sheetFormatPr defaultColWidth="9" defaultRowHeight="21"/>
  <cols>
    <col min="1" max="1" width="14.7109375" style="50" customWidth="1"/>
    <col min="2" max="3" width="10.5703125" style="50" customWidth="1"/>
    <col min="4" max="4" width="17.5703125" style="50" customWidth="1"/>
    <col min="5" max="5" width="12.140625" style="50" customWidth="1"/>
    <col min="6" max="6" width="19.85546875" style="50" customWidth="1"/>
    <col min="7" max="7" width="12.140625" style="50" customWidth="1"/>
    <col min="8" max="8" width="37.28515625" style="50" customWidth="1"/>
    <col min="9" max="9" width="21.5703125" style="50" hidden="1" customWidth="1"/>
    <col min="10" max="10" width="7.7109375" style="50" customWidth="1"/>
    <col min="11" max="12" width="7.28515625" style="50" customWidth="1"/>
    <col min="13" max="13" width="14.7109375" style="50" customWidth="1"/>
    <col min="14" max="14" width="9.140625" style="50" customWidth="1"/>
    <col min="15" max="15" width="18.42578125" style="50" customWidth="1"/>
    <col min="16" max="16" width="9.140625" style="50" customWidth="1"/>
    <col min="17" max="17" width="26.28515625" style="50" customWidth="1"/>
    <col min="18" max="18" width="18.140625" style="50" hidden="1" customWidth="1"/>
    <col min="19" max="19" width="7.5703125" style="50" hidden="1" customWidth="1"/>
    <col min="20" max="20" width="22.5703125" style="50" customWidth="1"/>
    <col min="21" max="21" width="11.7109375" style="50" customWidth="1"/>
    <col min="22" max="22" width="10.42578125" style="50" bestFit="1" customWidth="1"/>
    <col min="23" max="16384" width="9" style="50"/>
  </cols>
  <sheetData>
    <row r="1" spans="2:21" s="54" customFormat="1" ht="28.5">
      <c r="B1" s="105" t="s">
        <v>853</v>
      </c>
      <c r="C1" s="106"/>
      <c r="K1" s="105" t="s">
        <v>856</v>
      </c>
      <c r="L1" s="106"/>
    </row>
    <row r="2" spans="2:21" s="54" customFormat="1" ht="28.5">
      <c r="B2" s="106" t="s">
        <v>854</v>
      </c>
      <c r="C2" s="106"/>
      <c r="K2" s="106" t="s">
        <v>966</v>
      </c>
      <c r="L2" s="106"/>
    </row>
    <row r="3" spans="2:21">
      <c r="B3" s="107"/>
      <c r="C3" s="108"/>
      <c r="H3" s="109" t="s">
        <v>267</v>
      </c>
      <c r="K3" s="240" t="s">
        <v>339</v>
      </c>
      <c r="L3" s="108"/>
      <c r="S3" s="108" t="s">
        <v>267</v>
      </c>
      <c r="T3" s="108"/>
      <c r="U3" s="241" t="s">
        <v>267</v>
      </c>
    </row>
    <row r="4" spans="2:21" ht="105" customHeight="1">
      <c r="B4" s="1653" t="s">
        <v>472</v>
      </c>
      <c r="C4" s="1654"/>
      <c r="D4" s="236" t="s">
        <v>341</v>
      </c>
      <c r="E4" s="238" t="s">
        <v>402</v>
      </c>
      <c r="F4" s="239" t="s">
        <v>575</v>
      </c>
      <c r="G4" s="238" t="s">
        <v>402</v>
      </c>
      <c r="H4" s="238" t="s">
        <v>574</v>
      </c>
      <c r="I4" s="242" t="s">
        <v>294</v>
      </c>
      <c r="J4" s="243"/>
      <c r="K4" s="1653" t="s">
        <v>472</v>
      </c>
      <c r="L4" s="1654"/>
      <c r="M4" s="236" t="s">
        <v>341</v>
      </c>
      <c r="N4" s="238" t="s">
        <v>402</v>
      </c>
      <c r="O4" s="239" t="s">
        <v>575</v>
      </c>
      <c r="P4" s="238" t="s">
        <v>402</v>
      </c>
      <c r="Q4" s="238" t="s">
        <v>574</v>
      </c>
      <c r="R4" s="238" t="s">
        <v>295</v>
      </c>
      <c r="S4" s="238" t="s">
        <v>293</v>
      </c>
      <c r="T4" s="238" t="s">
        <v>593</v>
      </c>
      <c r="U4" s="238" t="s">
        <v>296</v>
      </c>
    </row>
    <row r="5" spans="2:21" hidden="1">
      <c r="B5" s="110">
        <v>2527</v>
      </c>
      <c r="C5" s="111" t="s">
        <v>297</v>
      </c>
      <c r="D5" s="112">
        <v>390438</v>
      </c>
      <c r="E5" s="113"/>
      <c r="F5" s="112">
        <v>29841.991000000002</v>
      </c>
      <c r="G5" s="113"/>
      <c r="H5" s="114">
        <v>7.6432086528462909E-2</v>
      </c>
      <c r="I5" s="244">
        <v>1577.67</v>
      </c>
      <c r="J5" s="246"/>
      <c r="K5" s="110">
        <v>2527</v>
      </c>
      <c r="L5" s="111" t="s">
        <v>297</v>
      </c>
      <c r="M5" s="244">
        <v>1836674</v>
      </c>
      <c r="N5" s="113"/>
      <c r="O5" s="247">
        <v>95980.542000000001</v>
      </c>
      <c r="P5" s="245"/>
      <c r="Q5" s="248">
        <v>5.2257799696625529E-2</v>
      </c>
      <c r="R5" s="249">
        <v>13356.041999999999</v>
      </c>
      <c r="S5" s="245"/>
      <c r="T5" s="250">
        <v>50.58</v>
      </c>
      <c r="U5" s="251">
        <v>3.6312257809410835</v>
      </c>
    </row>
    <row r="6" spans="2:21" hidden="1">
      <c r="B6" s="115">
        <v>2528</v>
      </c>
      <c r="C6" s="116" t="s">
        <v>298</v>
      </c>
      <c r="D6" s="117">
        <v>338570</v>
      </c>
      <c r="E6" s="118">
        <v>-13.284567588195822</v>
      </c>
      <c r="F6" s="117">
        <v>29641.132000000001</v>
      </c>
      <c r="G6" s="118">
        <v>-0.67307506392586325</v>
      </c>
      <c r="H6" s="118">
        <v>8.7548016658298144E-2</v>
      </c>
      <c r="I6" s="252">
        <v>15600.69</v>
      </c>
      <c r="J6" s="254"/>
      <c r="K6" s="115">
        <v>2528</v>
      </c>
      <c r="L6" s="116" t="s">
        <v>298</v>
      </c>
      <c r="M6" s="252">
        <v>1832928</v>
      </c>
      <c r="N6" s="118">
        <v>-0.20395562848932364</v>
      </c>
      <c r="O6" s="255">
        <v>108282.251</v>
      </c>
      <c r="P6" s="253">
        <v>12.8168780292989</v>
      </c>
      <c r="Q6" s="253">
        <v>5.9076107190244247E-2</v>
      </c>
      <c r="R6" s="256">
        <v>15933.536</v>
      </c>
      <c r="S6" s="253">
        <v>19.298337037274969</v>
      </c>
      <c r="T6" s="257">
        <v>51.79</v>
      </c>
      <c r="U6" s="251">
        <v>3.5391542768874298</v>
      </c>
    </row>
    <row r="7" spans="2:21" hidden="1">
      <c r="B7" s="119">
        <v>2529</v>
      </c>
      <c r="C7" s="120" t="s">
        <v>299</v>
      </c>
      <c r="D7" s="121">
        <v>467182</v>
      </c>
      <c r="E7" s="37">
        <v>37.986826948636917</v>
      </c>
      <c r="F7" s="122">
        <v>37477.896999999997</v>
      </c>
      <c r="G7" s="37">
        <v>26.438818193583142</v>
      </c>
      <c r="H7" s="123">
        <v>8.0221192169218844E-2</v>
      </c>
      <c r="I7" s="258">
        <v>1829.1369999999999</v>
      </c>
      <c r="J7" s="259"/>
      <c r="K7" s="119">
        <v>2529</v>
      </c>
      <c r="L7" s="120" t="s">
        <v>299</v>
      </c>
      <c r="M7" s="260">
        <v>2031937</v>
      </c>
      <c r="N7" s="37">
        <v>10.857436844218649</v>
      </c>
      <c r="O7" s="255">
        <v>128431.95600000001</v>
      </c>
      <c r="P7" s="251">
        <v>18.608502145009897</v>
      </c>
      <c r="Q7" s="261">
        <v>6.3206662411285391E-2</v>
      </c>
      <c r="R7" s="256">
        <v>17464.151999999998</v>
      </c>
      <c r="S7" s="251">
        <v>9.6062543806974041</v>
      </c>
      <c r="T7" s="257">
        <v>52.97</v>
      </c>
      <c r="U7" s="251">
        <v>3.8360147253162169</v>
      </c>
    </row>
    <row r="8" spans="2:21" hidden="1">
      <c r="B8" s="115">
        <v>2530</v>
      </c>
      <c r="C8" s="116" t="s">
        <v>300</v>
      </c>
      <c r="D8" s="121">
        <v>606990</v>
      </c>
      <c r="E8" s="37">
        <v>29.925810497835961</v>
      </c>
      <c r="F8" s="122">
        <v>54795.853999999999</v>
      </c>
      <c r="G8" s="37">
        <v>46.208454545888749</v>
      </c>
      <c r="H8" s="123">
        <v>9.0274722812566932E-2</v>
      </c>
      <c r="I8" s="258">
        <v>2614.8870000000002</v>
      </c>
      <c r="J8" s="259"/>
      <c r="K8" s="115">
        <v>2530</v>
      </c>
      <c r="L8" s="116" t="s">
        <v>300</v>
      </c>
      <c r="M8" s="260">
        <v>2282690</v>
      </c>
      <c r="N8" s="37">
        <v>12.340589299766675</v>
      </c>
      <c r="O8" s="255">
        <v>161911.67199999999</v>
      </c>
      <c r="P8" s="251">
        <v>26.068057392196057</v>
      </c>
      <c r="Q8" s="261">
        <v>7.0930206028851916E-2</v>
      </c>
      <c r="R8" s="256">
        <v>20468.955999999998</v>
      </c>
      <c r="S8" s="251">
        <v>17.205553410208527</v>
      </c>
      <c r="T8" s="257">
        <v>53.87</v>
      </c>
      <c r="U8" s="251">
        <v>4.2374048635604229</v>
      </c>
    </row>
    <row r="9" spans="2:21" hidden="1">
      <c r="B9" s="124">
        <v>2531</v>
      </c>
      <c r="C9" s="125" t="s">
        <v>301</v>
      </c>
      <c r="D9" s="121">
        <v>732538</v>
      </c>
      <c r="E9" s="37">
        <v>20.683701543682762</v>
      </c>
      <c r="F9" s="122">
        <v>66875.141000000003</v>
      </c>
      <c r="G9" s="37">
        <v>22.044162319287889</v>
      </c>
      <c r="H9" s="123">
        <v>9.1292384831913168E-2</v>
      </c>
      <c r="I9" s="258">
        <v>3523.902</v>
      </c>
      <c r="J9" s="259"/>
      <c r="K9" s="124">
        <v>2531</v>
      </c>
      <c r="L9" s="125" t="s">
        <v>301</v>
      </c>
      <c r="M9" s="260">
        <v>2601347</v>
      </c>
      <c r="N9" s="37">
        <v>13.959714196846702</v>
      </c>
      <c r="O9" s="255">
        <v>205763.815</v>
      </c>
      <c r="P9" s="251">
        <v>27.083991202314316</v>
      </c>
      <c r="Q9" s="261">
        <v>7.9098949505775284E-2</v>
      </c>
      <c r="R9" s="256">
        <v>24233.726999999999</v>
      </c>
      <c r="S9" s="251">
        <v>18.392589245880451</v>
      </c>
      <c r="T9" s="257">
        <v>54.96</v>
      </c>
      <c r="U9" s="251">
        <v>4.7331641193595342</v>
      </c>
    </row>
    <row r="10" spans="2:21" hidden="1">
      <c r="B10" s="126">
        <v>2532</v>
      </c>
      <c r="C10" s="127" t="s">
        <v>302</v>
      </c>
      <c r="D10" s="121">
        <v>870642</v>
      </c>
      <c r="E10" s="37">
        <v>18.852810366151655</v>
      </c>
      <c r="F10" s="122">
        <v>86917.665999999997</v>
      </c>
      <c r="G10" s="37">
        <v>29.970067651894738</v>
      </c>
      <c r="H10" s="123">
        <v>9.983169431293229E-2</v>
      </c>
      <c r="I10" s="258">
        <v>4852.8450000000003</v>
      </c>
      <c r="J10" s="259"/>
      <c r="K10" s="126">
        <v>2532</v>
      </c>
      <c r="L10" s="127" t="s">
        <v>302</v>
      </c>
      <c r="M10" s="260">
        <v>3010721</v>
      </c>
      <c r="N10" s="123">
        <v>15.73700086916509</v>
      </c>
      <c r="O10" s="255">
        <v>269848.098</v>
      </c>
      <c r="P10" s="261">
        <v>31.144583414727219</v>
      </c>
      <c r="Q10" s="261">
        <v>8.9629061610159155E-2</v>
      </c>
      <c r="R10" s="256">
        <v>29970.775000000001</v>
      </c>
      <c r="S10" s="261">
        <v>23.673816247909382</v>
      </c>
      <c r="T10" s="261">
        <v>55.89</v>
      </c>
      <c r="U10" s="261">
        <v>5.3868688495258548</v>
      </c>
    </row>
    <row r="11" spans="2:21" hidden="1">
      <c r="B11" s="124">
        <v>2533</v>
      </c>
      <c r="C11" s="125" t="s">
        <v>303</v>
      </c>
      <c r="D11" s="121">
        <v>1042520</v>
      </c>
      <c r="E11" s="37">
        <v>19.7415240707432</v>
      </c>
      <c r="F11" s="122">
        <v>111730.164</v>
      </c>
      <c r="G11" s="37">
        <v>28.547128727547754</v>
      </c>
      <c r="H11" s="123">
        <v>0.10717316118635614</v>
      </c>
      <c r="I11" s="258">
        <v>6642.2820000000002</v>
      </c>
      <c r="J11" s="259"/>
      <c r="K11" s="124">
        <v>2533</v>
      </c>
      <c r="L11" s="125" t="s">
        <v>303</v>
      </c>
      <c r="M11" s="260">
        <v>3587375</v>
      </c>
      <c r="N11" s="123">
        <v>19.153352303318705</v>
      </c>
      <c r="O11" s="255">
        <v>350710.81300000002</v>
      </c>
      <c r="P11" s="261">
        <v>29.966012582382561</v>
      </c>
      <c r="Q11" s="261">
        <v>9.7762517997142764E-2</v>
      </c>
      <c r="R11" s="256">
        <v>36759.006000000001</v>
      </c>
      <c r="S11" s="261">
        <v>22.649501055611672</v>
      </c>
      <c r="T11" s="261">
        <v>55.84</v>
      </c>
      <c r="U11" s="261">
        <v>6.4243821633237825</v>
      </c>
    </row>
    <row r="12" spans="2:21" hidden="1">
      <c r="B12" s="126">
        <v>2534</v>
      </c>
      <c r="C12" s="127" t="s">
        <v>304</v>
      </c>
      <c r="D12" s="121">
        <v>952642</v>
      </c>
      <c r="E12" s="37">
        <v>-8.6212254920768903</v>
      </c>
      <c r="F12" s="122">
        <v>131528.935</v>
      </c>
      <c r="G12" s="37">
        <v>17.720166418085626</v>
      </c>
      <c r="H12" s="123">
        <v>0.13806753743798825</v>
      </c>
      <c r="I12" s="258">
        <v>7305.473</v>
      </c>
      <c r="J12" s="259"/>
      <c r="K12" s="126">
        <v>2534</v>
      </c>
      <c r="L12" s="127" t="s">
        <v>304</v>
      </c>
      <c r="M12" s="260">
        <v>3935562</v>
      </c>
      <c r="N12" s="123">
        <v>9.7058991602494853</v>
      </c>
      <c r="O12" s="255">
        <v>439220.783</v>
      </c>
      <c r="P12" s="261">
        <v>25.237308551418959</v>
      </c>
      <c r="Q12" s="261">
        <v>0.11160306533094892</v>
      </c>
      <c r="R12" s="256">
        <v>44852.686000000002</v>
      </c>
      <c r="S12" s="261">
        <v>22.018223234872018</v>
      </c>
      <c r="T12" s="261">
        <v>57.03</v>
      </c>
      <c r="U12" s="261">
        <v>6.900862703840084</v>
      </c>
    </row>
    <row r="13" spans="2:21" hidden="1">
      <c r="B13" s="124">
        <v>2535</v>
      </c>
      <c r="C13" s="125" t="s">
        <v>305</v>
      </c>
      <c r="D13" s="121">
        <v>1061168</v>
      </c>
      <c r="E13" s="37">
        <v>11.392107423355258</v>
      </c>
      <c r="F13" s="122">
        <v>143578.226</v>
      </c>
      <c r="G13" s="37">
        <v>9.160943179536881</v>
      </c>
      <c r="H13" s="123">
        <v>0.13530206904090586</v>
      </c>
      <c r="I13" s="258">
        <v>8198.2170000000006</v>
      </c>
      <c r="J13" s="259"/>
      <c r="K13" s="124">
        <v>2535</v>
      </c>
      <c r="L13" s="125" t="s">
        <v>305</v>
      </c>
      <c r="M13" s="260">
        <v>4475119</v>
      </c>
      <c r="N13" s="123">
        <v>13.709782745132715</v>
      </c>
      <c r="O13" s="255">
        <v>540396.65099999995</v>
      </c>
      <c r="P13" s="261">
        <v>23.035309784054537</v>
      </c>
      <c r="Q13" s="261">
        <v>0.12075581699615137</v>
      </c>
      <c r="R13" s="256">
        <v>55650.400000000001</v>
      </c>
      <c r="S13" s="261">
        <v>24.073728828636927</v>
      </c>
      <c r="T13" s="261">
        <v>57.62</v>
      </c>
      <c r="U13" s="261">
        <v>7.7666070808746959</v>
      </c>
    </row>
    <row r="14" spans="2:21" hidden="1">
      <c r="B14" s="126">
        <v>2536</v>
      </c>
      <c r="C14" s="127" t="s">
        <v>306</v>
      </c>
      <c r="D14" s="121">
        <v>1084047</v>
      </c>
      <c r="E14" s="37">
        <v>2.1560205358623703</v>
      </c>
      <c r="F14" s="122">
        <v>167595.86300000001</v>
      </c>
      <c r="G14" s="37">
        <v>16.727910400564511</v>
      </c>
      <c r="H14" s="123">
        <v>0.15460202648040169</v>
      </c>
      <c r="I14" s="258">
        <v>9059.4750000000004</v>
      </c>
      <c r="J14" s="259"/>
      <c r="K14" s="126">
        <v>2536</v>
      </c>
      <c r="L14" s="127" t="s">
        <v>306</v>
      </c>
      <c r="M14" s="260">
        <v>4983349</v>
      </c>
      <c r="N14" s="123">
        <v>11.356792970198111</v>
      </c>
      <c r="O14" s="255">
        <v>636486.31200000003</v>
      </c>
      <c r="P14" s="261">
        <v>17.781320595193716</v>
      </c>
      <c r="Q14" s="261">
        <v>0.12772260421656201</v>
      </c>
      <c r="R14" s="256">
        <v>67416.915999999997</v>
      </c>
      <c r="S14" s="261">
        <v>21.14363239078245</v>
      </c>
      <c r="T14" s="261">
        <v>58.44</v>
      </c>
      <c r="U14" s="261">
        <v>8.5272912388774813</v>
      </c>
    </row>
    <row r="15" spans="2:21" hidden="1">
      <c r="B15" s="124">
        <v>2537</v>
      </c>
      <c r="C15" s="125" t="s">
        <v>307</v>
      </c>
      <c r="D15" s="121">
        <v>1157827</v>
      </c>
      <c r="E15" s="37">
        <v>6.805977969589879</v>
      </c>
      <c r="F15" s="122">
        <v>190342.00899999999</v>
      </c>
      <c r="G15" s="37">
        <v>13.572021166178772</v>
      </c>
      <c r="H15" s="123">
        <v>0.16439589766001311</v>
      </c>
      <c r="I15" s="258">
        <v>10542.894</v>
      </c>
      <c r="J15" s="259"/>
      <c r="K15" s="124">
        <v>2537</v>
      </c>
      <c r="L15" s="125" t="s">
        <v>307</v>
      </c>
      <c r="M15" s="260">
        <v>5537764</v>
      </c>
      <c r="N15" s="123">
        <v>11.125349639369027</v>
      </c>
      <c r="O15" s="255">
        <v>771543.53300000005</v>
      </c>
      <c r="P15" s="261">
        <v>21.219187035714292</v>
      </c>
      <c r="Q15" s="261">
        <v>0.13932401832219649</v>
      </c>
      <c r="R15" s="256">
        <v>81090.251000000004</v>
      </c>
      <c r="S15" s="261">
        <v>20.281756881314486</v>
      </c>
      <c r="T15" s="261">
        <v>59.24</v>
      </c>
      <c r="U15" s="261">
        <v>9.3480148548278184</v>
      </c>
    </row>
    <row r="16" spans="2:21" hidden="1">
      <c r="B16" s="126">
        <v>2538</v>
      </c>
      <c r="C16" s="127" t="s">
        <v>308</v>
      </c>
      <c r="D16" s="121">
        <v>1313096</v>
      </c>
      <c r="E16" s="37">
        <v>13.410379961773218</v>
      </c>
      <c r="F16" s="122">
        <v>243300.98199999999</v>
      </c>
      <c r="G16" s="37">
        <v>27.823060856733942</v>
      </c>
      <c r="H16" s="123">
        <v>0.18528803834601582</v>
      </c>
      <c r="I16" s="258">
        <v>12542.728999999999</v>
      </c>
      <c r="J16" s="259"/>
      <c r="K16" s="126">
        <v>2538</v>
      </c>
      <c r="L16" s="127" t="s">
        <v>308</v>
      </c>
      <c r="M16" s="260">
        <v>6238856</v>
      </c>
      <c r="N16" s="123">
        <v>12.660200037415823</v>
      </c>
      <c r="O16" s="255">
        <v>937081.99100000004</v>
      </c>
      <c r="P16" s="261">
        <v>21.455491611255585</v>
      </c>
      <c r="Q16" s="261">
        <v>0.15020093283127547</v>
      </c>
      <c r="R16" s="256">
        <v>99084.201000000001</v>
      </c>
      <c r="S16" s="261">
        <v>22.190028737239938</v>
      </c>
      <c r="T16" s="261">
        <v>59.28</v>
      </c>
      <c r="U16" s="261">
        <v>10.52438596491228</v>
      </c>
    </row>
    <row r="17" spans="2:22" hidden="1">
      <c r="B17" s="126">
        <v>2539</v>
      </c>
      <c r="C17" s="127" t="s">
        <v>309</v>
      </c>
      <c r="D17" s="121">
        <v>1469759</v>
      </c>
      <c r="E17" s="37">
        <v>11.930810847036318</v>
      </c>
      <c r="F17" s="122">
        <v>252679.75599999999</v>
      </c>
      <c r="G17" s="37">
        <v>3.854803183655052</v>
      </c>
      <c r="H17" s="123">
        <v>0.1719191758648867</v>
      </c>
      <c r="I17" s="258">
        <v>14616.688</v>
      </c>
      <c r="J17" s="259"/>
      <c r="K17" s="126">
        <v>2539</v>
      </c>
      <c r="L17" s="127" t="s">
        <v>309</v>
      </c>
      <c r="M17" s="260">
        <v>6935651</v>
      </c>
      <c r="N17" s="123">
        <v>11.168634121383793</v>
      </c>
      <c r="O17" s="255">
        <v>1069155.963</v>
      </c>
      <c r="P17" s="261">
        <v>14.094174604621118</v>
      </c>
      <c r="Q17" s="261">
        <v>0.15415365666467359</v>
      </c>
      <c r="R17" s="256">
        <v>117444.542</v>
      </c>
      <c r="S17" s="261">
        <v>18.530038911046979</v>
      </c>
      <c r="T17" s="261">
        <v>59.9</v>
      </c>
      <c r="U17" s="261">
        <v>11.578716193656094</v>
      </c>
    </row>
    <row r="18" spans="2:22" hidden="1">
      <c r="B18" s="126">
        <v>2540</v>
      </c>
      <c r="C18" s="127" t="s">
        <v>310</v>
      </c>
      <c r="D18" s="121">
        <v>1250412</v>
      </c>
      <c r="E18" s="37">
        <v>-14.924011351520896</v>
      </c>
      <c r="F18" s="122">
        <v>245328.36900000001</v>
      </c>
      <c r="G18" s="37">
        <v>-2.9093692017020896</v>
      </c>
      <c r="H18" s="123">
        <v>0.19619802832986249</v>
      </c>
      <c r="I18" s="258">
        <v>12671.14</v>
      </c>
      <c r="J18" s="259"/>
      <c r="K18" s="126">
        <v>2540</v>
      </c>
      <c r="L18" s="127" t="s">
        <v>310</v>
      </c>
      <c r="M18" s="260">
        <v>7215160</v>
      </c>
      <c r="N18" s="123">
        <v>4.0300326530270913</v>
      </c>
      <c r="O18" s="255">
        <v>1179836.3859999999</v>
      </c>
      <c r="P18" s="261">
        <v>10.352130730247815</v>
      </c>
      <c r="Q18" s="261">
        <v>0.163521860360685</v>
      </c>
      <c r="R18" s="256">
        <v>134882.016</v>
      </c>
      <c r="S18" s="261">
        <v>14.847411129586593</v>
      </c>
      <c r="T18" s="261">
        <v>60.5</v>
      </c>
      <c r="U18" s="261">
        <v>11.92588429752066</v>
      </c>
    </row>
    <row r="19" spans="2:22" hidden="1">
      <c r="B19" s="126">
        <v>2541</v>
      </c>
      <c r="C19" s="127" t="s">
        <v>311</v>
      </c>
      <c r="D19" s="121">
        <v>1045089</v>
      </c>
      <c r="E19" s="37">
        <v>-16.420427826988224</v>
      </c>
      <c r="F19" s="122">
        <v>206801.25200000001</v>
      </c>
      <c r="G19" s="37">
        <v>-15.704305685087727</v>
      </c>
      <c r="H19" s="123">
        <v>0.19787908206860852</v>
      </c>
      <c r="I19" s="258">
        <v>9771.4150000000009</v>
      </c>
      <c r="J19" s="259"/>
      <c r="K19" s="126">
        <v>2541</v>
      </c>
      <c r="L19" s="127" t="s">
        <v>311</v>
      </c>
      <c r="M19" s="260">
        <v>7198575</v>
      </c>
      <c r="N19" s="123">
        <v>-0.22986323241619036</v>
      </c>
      <c r="O19" s="255">
        <v>1226948.6399999999</v>
      </c>
      <c r="P19" s="261">
        <v>3.9931175677438344</v>
      </c>
      <c r="Q19" s="261">
        <v>0.17044326689657327</v>
      </c>
      <c r="R19" s="256">
        <v>148823.17600000001</v>
      </c>
      <c r="S19" s="261">
        <v>10.335818230949339</v>
      </c>
      <c r="T19" s="261">
        <v>61.2</v>
      </c>
      <c r="U19" s="261">
        <v>11.762377450980392</v>
      </c>
    </row>
    <row r="20" spans="2:22" hidden="1">
      <c r="B20" s="126">
        <v>2542</v>
      </c>
      <c r="C20" s="127" t="s">
        <v>312</v>
      </c>
      <c r="D20" s="121">
        <v>1029698</v>
      </c>
      <c r="E20" s="37">
        <v>-1.4726975405922367</v>
      </c>
      <c r="F20" s="122">
        <v>238093.17</v>
      </c>
      <c r="G20" s="37">
        <v>15.131396786708045</v>
      </c>
      <c r="H20" s="123">
        <v>0.2312262138996094</v>
      </c>
      <c r="I20" s="258">
        <v>13525.031999999999</v>
      </c>
      <c r="J20" s="259"/>
      <c r="K20" s="126">
        <v>2542</v>
      </c>
      <c r="L20" s="262" t="s">
        <v>312</v>
      </c>
      <c r="M20" s="260">
        <v>7375916</v>
      </c>
      <c r="N20" s="123">
        <v>2.4635570234386668</v>
      </c>
      <c r="O20" s="255">
        <v>1253168.7420000001</v>
      </c>
      <c r="P20" s="123">
        <v>2.1370170800303581</v>
      </c>
      <c r="Q20" s="261">
        <v>0.16990008318966757</v>
      </c>
      <c r="R20" s="256">
        <v>165769.74400000001</v>
      </c>
      <c r="S20" s="123">
        <v>11.387049017150392</v>
      </c>
      <c r="T20" s="261">
        <v>61.8</v>
      </c>
      <c r="U20" s="123">
        <v>11.935139158576051</v>
      </c>
    </row>
    <row r="21" spans="2:22" hidden="1">
      <c r="B21" s="126">
        <v>2543</v>
      </c>
      <c r="C21" s="127" t="s">
        <v>313</v>
      </c>
      <c r="D21" s="121">
        <v>1481145</v>
      </c>
      <c r="E21" s="37">
        <v>43.842660663612051</v>
      </c>
      <c r="F21" s="122">
        <v>437402</v>
      </c>
      <c r="G21" s="37">
        <v>83.710435708844557</v>
      </c>
      <c r="H21" s="123">
        <v>0.29531342306121278</v>
      </c>
      <c r="I21" s="258" t="e">
        <v>#REF!</v>
      </c>
      <c r="J21" s="259"/>
      <c r="K21" s="126">
        <v>2543</v>
      </c>
      <c r="L21" s="127" t="s">
        <v>313</v>
      </c>
      <c r="M21" s="121">
        <v>7772644</v>
      </c>
      <c r="N21" s="123">
        <v>5.3786946597548022</v>
      </c>
      <c r="O21" s="263">
        <v>1489987</v>
      </c>
      <c r="P21" s="123">
        <v>18.897555457858672</v>
      </c>
      <c r="Q21" s="261">
        <v>0.1916962876467776</v>
      </c>
      <c r="R21" s="256">
        <v>190117.96299999999</v>
      </c>
      <c r="S21" s="123">
        <v>14.687975267670067</v>
      </c>
      <c r="T21" s="261">
        <v>61.88</v>
      </c>
      <c r="U21" s="123">
        <v>12.560833872010342</v>
      </c>
    </row>
    <row r="22" spans="2:22" hidden="1">
      <c r="B22" s="126">
        <v>2544</v>
      </c>
      <c r="C22" s="127" t="s">
        <v>314</v>
      </c>
      <c r="D22" s="121">
        <v>1375851</v>
      </c>
      <c r="E22" s="37">
        <v>-7.1089596224542495</v>
      </c>
      <c r="F22" s="122">
        <v>566145</v>
      </c>
      <c r="G22" s="37">
        <v>29.433564547029963</v>
      </c>
      <c r="H22" s="123">
        <v>0.41148714504695638</v>
      </c>
      <c r="I22" s="258"/>
      <c r="J22" s="259"/>
      <c r="K22" s="126">
        <v>2544</v>
      </c>
      <c r="L22" s="127" t="s">
        <v>314</v>
      </c>
      <c r="M22" s="121">
        <v>8331702</v>
      </c>
      <c r="N22" s="123">
        <v>7.1926361222770527</v>
      </c>
      <c r="O22" s="264">
        <v>1758829</v>
      </c>
      <c r="P22" s="123">
        <v>18.043244672604526</v>
      </c>
      <c r="Q22" s="261">
        <v>0.21110080509360513</v>
      </c>
      <c r="R22" s="117"/>
      <c r="S22" s="123"/>
      <c r="T22" s="123">
        <v>62.31</v>
      </c>
      <c r="U22" s="123">
        <v>13.37137217140106</v>
      </c>
    </row>
    <row r="23" spans="2:22" hidden="1">
      <c r="B23" s="126">
        <v>2546</v>
      </c>
      <c r="C23" s="127" t="s">
        <v>315</v>
      </c>
      <c r="D23" s="121">
        <v>1588264</v>
      </c>
      <c r="E23" s="37">
        <v>15.438663052903257</v>
      </c>
      <c r="F23" s="122">
        <v>734669.34138606</v>
      </c>
      <c r="G23" s="37">
        <v>29.76699279973505</v>
      </c>
      <c r="H23" s="123">
        <v>0.46256122495130531</v>
      </c>
      <c r="I23" s="258"/>
      <c r="J23" s="259"/>
      <c r="K23" s="126">
        <v>2546</v>
      </c>
      <c r="L23" s="127" t="s">
        <v>315</v>
      </c>
      <c r="M23" s="265">
        <v>9659295.8019999992</v>
      </c>
      <c r="N23" s="123">
        <v>15.934244911783923</v>
      </c>
      <c r="O23" s="266">
        <v>2356382.1378947641</v>
      </c>
      <c r="P23" s="123">
        <v>33.974487451296518</v>
      </c>
      <c r="Q23" s="261">
        <v>0.24394968186054153</v>
      </c>
      <c r="R23" s="117"/>
      <c r="S23" s="123"/>
      <c r="T23" s="123">
        <v>63.08</v>
      </c>
      <c r="U23" s="123">
        <v>15.312770770450221</v>
      </c>
    </row>
    <row r="24" spans="2:22" hidden="1">
      <c r="B24" s="126">
        <v>2547</v>
      </c>
      <c r="C24" s="127" t="s">
        <v>316</v>
      </c>
      <c r="D24" s="121">
        <v>1644302</v>
      </c>
      <c r="E24" s="37">
        <v>3.5282547485808404</v>
      </c>
      <c r="F24" s="122">
        <v>591089.66933595482</v>
      </c>
      <c r="G24" s="37">
        <v>-19.543441377208058</v>
      </c>
      <c r="H24" s="123">
        <v>0.35947755907123802</v>
      </c>
      <c r="I24" s="258"/>
      <c r="J24" s="259"/>
      <c r="K24" s="126">
        <v>2547</v>
      </c>
      <c r="L24" s="127" t="s">
        <v>316</v>
      </c>
      <c r="M24" s="265">
        <v>10383639.967001434</v>
      </c>
      <c r="N24" s="123">
        <v>7.498933461085814</v>
      </c>
      <c r="O24" s="266">
        <v>2673240.855447819</v>
      </c>
      <c r="P24" s="123">
        <v>13.446830735024262</v>
      </c>
      <c r="Q24" s="123">
        <v>0.25744737528874395</v>
      </c>
      <c r="R24" s="117"/>
      <c r="S24" s="123"/>
      <c r="T24" s="267">
        <v>61.97</v>
      </c>
      <c r="U24" s="123">
        <v>16.755914098759778</v>
      </c>
    </row>
    <row r="25" spans="2:22" hidden="1">
      <c r="B25" s="126">
        <v>2548</v>
      </c>
      <c r="C25" s="127" t="s">
        <v>317</v>
      </c>
      <c r="D25" s="121">
        <v>1767417</v>
      </c>
      <c r="E25" s="37">
        <v>7.4873715412375583</v>
      </c>
      <c r="F25" s="122">
        <v>770250.5338083501</v>
      </c>
      <c r="G25" s="37">
        <v>30.310268266686023</v>
      </c>
      <c r="H25" s="123">
        <v>0.43580577408067822</v>
      </c>
      <c r="I25" s="258"/>
      <c r="J25" s="259"/>
      <c r="K25" s="126">
        <v>2548</v>
      </c>
      <c r="L25" s="127" t="s">
        <v>317</v>
      </c>
      <c r="M25" s="268">
        <v>11183758</v>
      </c>
      <c r="N25" s="123">
        <v>7.7055640944918276</v>
      </c>
      <c r="O25" s="264">
        <v>3098453.7090898696</v>
      </c>
      <c r="P25" s="123">
        <v>15.906267958441004</v>
      </c>
      <c r="Q25" s="123">
        <v>0.27704942373483671</v>
      </c>
      <c r="R25" s="117"/>
      <c r="S25" s="123"/>
      <c r="T25" s="269">
        <v>62.42</v>
      </c>
      <c r="U25" s="123">
        <v>17.916946491509133</v>
      </c>
    </row>
    <row r="26" spans="2:22" hidden="1">
      <c r="B26" s="126">
        <v>2549</v>
      </c>
      <c r="C26" s="127" t="s">
        <v>318</v>
      </c>
      <c r="D26" s="121">
        <v>2004147</v>
      </c>
      <c r="E26" s="37">
        <v>13.394122609435124</v>
      </c>
      <c r="F26" s="122">
        <v>894051.28434878006</v>
      </c>
      <c r="G26" s="37">
        <v>16.072789969819539</v>
      </c>
      <c r="H26" s="123">
        <v>0.44610065247149039</v>
      </c>
      <c r="I26" s="258"/>
      <c r="J26" s="259"/>
      <c r="K26" s="126">
        <v>2549</v>
      </c>
      <c r="L26" s="127" t="s">
        <v>318</v>
      </c>
      <c r="M26" s="121">
        <v>12083566</v>
      </c>
      <c r="N26" s="123">
        <v>8.0456676548258645</v>
      </c>
      <c r="O26" s="263">
        <v>3688347.5339416</v>
      </c>
      <c r="P26" s="123">
        <v>19.038329445464072</v>
      </c>
      <c r="Q26" s="123">
        <v>0.30523667714825242</v>
      </c>
      <c r="R26" s="117"/>
      <c r="S26" s="123"/>
      <c r="T26" s="270">
        <v>62.828705999999997</v>
      </c>
      <c r="U26" s="123">
        <v>19.232555895707925</v>
      </c>
    </row>
    <row r="27" spans="2:22" hidden="1">
      <c r="B27" s="126">
        <v>2550</v>
      </c>
      <c r="C27" s="127" t="s">
        <v>319</v>
      </c>
      <c r="D27" s="121">
        <v>2333861</v>
      </c>
      <c r="E27" s="37">
        <v>16.451587633042884</v>
      </c>
      <c r="F27" s="122">
        <v>963901.88960800017</v>
      </c>
      <c r="G27" s="37">
        <v>7.8128186248397089</v>
      </c>
      <c r="H27" s="123">
        <v>0.41300741115602008</v>
      </c>
      <c r="I27" s="258"/>
      <c r="J27" s="259"/>
      <c r="K27" s="126">
        <v>2550</v>
      </c>
      <c r="L27" s="127" t="s">
        <v>319</v>
      </c>
      <c r="M27" s="121">
        <v>13092019</v>
      </c>
      <c r="N27" s="123">
        <v>8.3456572339655359</v>
      </c>
      <c r="O27" s="263">
        <v>4051544.5798447495</v>
      </c>
      <c r="P27" s="123">
        <v>9.8471481486185866</v>
      </c>
      <c r="Q27" s="123">
        <v>0.30946675068564672</v>
      </c>
      <c r="R27" s="117" t="e">
        <v>#REF!</v>
      </c>
      <c r="S27" s="123" t="e">
        <v>#REF!</v>
      </c>
      <c r="T27" s="270">
        <v>63.038246999999998</v>
      </c>
      <c r="U27" s="123">
        <v>20.768374158627857</v>
      </c>
    </row>
    <row r="28" spans="2:22" hidden="1">
      <c r="B28" s="126">
        <v>2551</v>
      </c>
      <c r="C28" s="127" t="s">
        <v>320</v>
      </c>
      <c r="D28" s="121">
        <v>2607484</v>
      </c>
      <c r="E28" s="37">
        <v>11.724048690131932</v>
      </c>
      <c r="F28" s="122">
        <v>1222349.3917400637</v>
      </c>
      <c r="G28" s="37">
        <v>26.812635696478299</v>
      </c>
      <c r="H28" s="123">
        <v>0.46878500184087946</v>
      </c>
      <c r="I28" s="258" t="e">
        <v>#REF!</v>
      </c>
      <c r="J28" s="259"/>
      <c r="K28" s="126">
        <v>2551</v>
      </c>
      <c r="L28" s="127" t="s">
        <v>320</v>
      </c>
      <c r="M28" s="121">
        <v>14174401</v>
      </c>
      <c r="N28" s="123">
        <v>8.2674948760767908</v>
      </c>
      <c r="O28" s="263">
        <v>4754553.9853386143</v>
      </c>
      <c r="P28" s="123">
        <v>17.351639396765645</v>
      </c>
      <c r="Q28" s="123">
        <v>0.33543244510569542</v>
      </c>
      <c r="R28" s="117"/>
      <c r="S28" s="123"/>
      <c r="T28" s="270">
        <v>63.4</v>
      </c>
      <c r="U28" s="123">
        <v>22.357099369085173</v>
      </c>
    </row>
    <row r="29" spans="2:22" ht="30" hidden="1" customHeight="1">
      <c r="B29" s="271">
        <v>2552</v>
      </c>
      <c r="C29" s="272" t="s">
        <v>321</v>
      </c>
      <c r="D29" s="273">
        <v>2666773</v>
      </c>
      <c r="E29" s="274">
        <v>2.2738011048198188</v>
      </c>
      <c r="F29" s="275">
        <v>1276510.5656511299</v>
      </c>
      <c r="G29" s="274">
        <v>32.43158659749696</v>
      </c>
      <c r="H29" s="276">
        <v>0.47867237505821769</v>
      </c>
      <c r="I29" s="258"/>
      <c r="J29" s="259"/>
      <c r="K29" s="126">
        <v>2552</v>
      </c>
      <c r="L29" s="127" t="s">
        <v>321</v>
      </c>
      <c r="M29" s="121">
        <v>15208885</v>
      </c>
      <c r="N29" s="123">
        <v>16.169133271193694</v>
      </c>
      <c r="O29" s="263">
        <v>5502212.895642343</v>
      </c>
      <c r="P29" s="123">
        <v>35.805315410183184</v>
      </c>
      <c r="Q29" s="123">
        <v>0.36177621802271126</v>
      </c>
      <c r="R29" s="117"/>
      <c r="S29" s="123"/>
      <c r="T29" s="270">
        <v>63.53</v>
      </c>
      <c r="U29" s="123">
        <v>23.939689910278609</v>
      </c>
    </row>
    <row r="30" spans="2:22" ht="30" hidden="1" customHeight="1">
      <c r="B30" s="126">
        <v>2553</v>
      </c>
      <c r="C30" s="127" t="s">
        <v>322</v>
      </c>
      <c r="D30" s="121">
        <v>2704581</v>
      </c>
      <c r="E30" s="37">
        <v>1.4177434674792342</v>
      </c>
      <c r="F30" s="131">
        <v>1671367.4824276259</v>
      </c>
      <c r="G30" s="37">
        <v>30.93252240925144</v>
      </c>
      <c r="H30" s="123">
        <v>0.61797649337462102</v>
      </c>
      <c r="I30" s="258"/>
      <c r="J30" s="259"/>
      <c r="K30" s="126">
        <v>2553</v>
      </c>
      <c r="L30" s="127" t="s">
        <v>322</v>
      </c>
      <c r="M30" s="121">
        <v>16298078.768999999</v>
      </c>
      <c r="N30" s="123">
        <v>7.1615622644263501</v>
      </c>
      <c r="O30" s="263">
        <v>6790687.9125443166</v>
      </c>
      <c r="P30" s="123">
        <v>23.417396624591234</v>
      </c>
      <c r="Q30" s="123">
        <v>0.41665573033434128</v>
      </c>
      <c r="R30" s="117"/>
      <c r="S30" s="123"/>
      <c r="T30" s="270">
        <v>65.44</v>
      </c>
      <c r="U30" s="123">
        <v>24.905377091992662</v>
      </c>
    </row>
    <row r="31" spans="2:22" s="164" customFormat="1" ht="30" hidden="1" customHeight="1">
      <c r="B31" s="566">
        <v>2554</v>
      </c>
      <c r="C31" s="564" t="s">
        <v>323</v>
      </c>
      <c r="D31" s="570">
        <v>2804302</v>
      </c>
      <c r="E31" s="224">
        <v>3.69</v>
      </c>
      <c r="F31" s="570">
        <v>1757440</v>
      </c>
      <c r="G31" s="605">
        <v>5.15</v>
      </c>
      <c r="H31" s="607">
        <v>0.62669427187228766</v>
      </c>
      <c r="I31" s="572"/>
      <c r="J31" s="573"/>
      <c r="K31" s="566">
        <v>2554</v>
      </c>
      <c r="L31" s="564" t="s">
        <v>323</v>
      </c>
      <c r="M31" s="569">
        <v>17464624</v>
      </c>
      <c r="N31" s="608">
        <v>7.16</v>
      </c>
      <c r="O31" s="609">
        <v>7341498</v>
      </c>
      <c r="P31" s="608">
        <v>8.11</v>
      </c>
      <c r="Q31" s="608">
        <v>0.4203639311101115</v>
      </c>
      <c r="R31" s="574"/>
      <c r="S31" s="575"/>
      <c r="T31" s="576">
        <v>64.08</v>
      </c>
      <c r="U31" s="608">
        <v>27.254406991260925</v>
      </c>
      <c r="V31" s="577"/>
    </row>
    <row r="32" spans="2:22" s="164" customFormat="1" ht="30" hidden="1" customHeight="1">
      <c r="B32" s="566">
        <v>2555</v>
      </c>
      <c r="C32" s="564" t="s">
        <v>324</v>
      </c>
      <c r="D32" s="570">
        <v>3167220</v>
      </c>
      <c r="E32" s="224">
        <v>12.94</v>
      </c>
      <c r="F32" s="570">
        <v>2490243</v>
      </c>
      <c r="G32" s="224">
        <v>41.697184541150762</v>
      </c>
      <c r="H32" s="607">
        <v>0.78625513857578566</v>
      </c>
      <c r="I32" s="572"/>
      <c r="J32" s="573"/>
      <c r="K32" s="566">
        <v>2555</v>
      </c>
      <c r="L32" s="564" t="s">
        <v>324</v>
      </c>
      <c r="M32" s="569">
        <v>18876203</v>
      </c>
      <c r="N32" s="571">
        <v>8.0825043814284232</v>
      </c>
      <c r="O32" s="609">
        <v>8897284</v>
      </c>
      <c r="P32" s="571">
        <v>21.191669602034899</v>
      </c>
      <c r="Q32" s="571">
        <v>0.47134924327736888</v>
      </c>
      <c r="R32" s="574"/>
      <c r="S32" s="575"/>
      <c r="T32" s="576">
        <v>64.459999999999994</v>
      </c>
      <c r="U32" s="571">
        <v>29.283591374495813</v>
      </c>
      <c r="V32" s="578"/>
    </row>
    <row r="33" spans="2:22" s="582" customFormat="1" ht="30" hidden="1" customHeight="1">
      <c r="B33" s="566">
        <v>2556</v>
      </c>
      <c r="C33" s="564" t="s">
        <v>325</v>
      </c>
      <c r="D33" s="570">
        <v>3183558</v>
      </c>
      <c r="E33" s="224">
        <v>0.51584670468107674</v>
      </c>
      <c r="F33" s="570">
        <v>2432562.6677259998</v>
      </c>
      <c r="G33" s="224">
        <v>-2.3162531638077151</v>
      </c>
      <c r="H33" s="607">
        <v>0.76410188466049611</v>
      </c>
      <c r="I33" s="579">
        <v>13952.356200442002</v>
      </c>
      <c r="J33" s="580"/>
      <c r="K33" s="566">
        <v>2556</v>
      </c>
      <c r="L33" s="564" t="s">
        <v>325</v>
      </c>
      <c r="M33" s="569">
        <v>20148185</v>
      </c>
      <c r="N33" s="571">
        <v>6.7385480014174464</v>
      </c>
      <c r="O33" s="609">
        <v>9853373.1790533215</v>
      </c>
      <c r="P33" s="571">
        <v>10.74585434221636</v>
      </c>
      <c r="Q33" s="571">
        <v>0.48904520079864866</v>
      </c>
      <c r="R33" s="574"/>
      <c r="S33" s="575"/>
      <c r="T33" s="576">
        <v>64.790000000000006</v>
      </c>
      <c r="U33" s="571">
        <v>31.097677110665224</v>
      </c>
      <c r="V33" s="581"/>
    </row>
    <row r="34" spans="2:22" s="582" customFormat="1" ht="30" hidden="1" customHeight="1">
      <c r="B34" s="566">
        <v>2557</v>
      </c>
      <c r="C34" s="564" t="s">
        <v>326</v>
      </c>
      <c r="D34" s="570">
        <v>3344172</v>
      </c>
      <c r="E34" s="224">
        <v>5.0451099053323354</v>
      </c>
      <c r="F34" s="570">
        <v>2663655.5170034966</v>
      </c>
      <c r="G34" s="224">
        <v>9.4999751637858623</v>
      </c>
      <c r="H34" s="607">
        <v>0.79650673380540737</v>
      </c>
      <c r="I34" s="583"/>
      <c r="J34" s="584"/>
      <c r="K34" s="566">
        <v>2557</v>
      </c>
      <c r="L34" s="564" t="s">
        <v>326</v>
      </c>
      <c r="M34" s="569">
        <v>19708597</v>
      </c>
      <c r="N34" s="571">
        <v>-2.181774685908433</v>
      </c>
      <c r="O34" s="609">
        <v>12583908.584009603</v>
      </c>
      <c r="P34" s="571">
        <v>27.711681627576617</v>
      </c>
      <c r="Q34" s="571">
        <v>0.63849844735318306</v>
      </c>
      <c r="R34" s="574"/>
      <c r="S34" s="575"/>
      <c r="T34" s="576">
        <v>65.12</v>
      </c>
      <c r="U34" s="571">
        <v>30.265044533169529</v>
      </c>
      <c r="V34" s="581"/>
    </row>
    <row r="35" spans="2:22" s="582" customFormat="1" ht="30" customHeight="1">
      <c r="B35" s="566">
        <v>2559</v>
      </c>
      <c r="C35" s="564" t="s">
        <v>765</v>
      </c>
      <c r="D35" s="570">
        <v>3867467</v>
      </c>
      <c r="E35" s="224">
        <v>15.647969063792173</v>
      </c>
      <c r="F35" s="570">
        <v>4628048.561339939</v>
      </c>
      <c r="G35" s="224">
        <v>73.748014027966505</v>
      </c>
      <c r="H35" s="607">
        <v>1.1966614224090184</v>
      </c>
      <c r="I35" s="583"/>
      <c r="J35" s="584"/>
      <c r="K35" s="566">
        <v>2559</v>
      </c>
      <c r="L35" s="564" t="s">
        <v>765</v>
      </c>
      <c r="M35" s="569">
        <v>24615771</v>
      </c>
      <c r="N35" s="571">
        <v>24.898647021906228</v>
      </c>
      <c r="O35" s="609">
        <v>17220355.926749025</v>
      </c>
      <c r="P35" s="571">
        <v>36.844254801969591</v>
      </c>
      <c r="Q35" s="571">
        <v>0.69956597852446001</v>
      </c>
      <c r="R35" s="574"/>
      <c r="S35" s="575"/>
      <c r="T35" s="576">
        <v>65.930000000000007</v>
      </c>
      <c r="U35" s="571">
        <v>37.336221750341267</v>
      </c>
      <c r="V35" s="581"/>
    </row>
    <row r="36" spans="2:22" s="582" customFormat="1" ht="30" customHeight="1">
      <c r="B36" s="566">
        <v>2560</v>
      </c>
      <c r="C36" s="564" t="s">
        <v>772</v>
      </c>
      <c r="D36" s="570">
        <v>4123896</v>
      </c>
      <c r="E36" s="224">
        <v>6.6304121017710038</v>
      </c>
      <c r="F36" s="570">
        <v>4682839.727299137</v>
      </c>
      <c r="G36" s="224">
        <v>1.1838934970754624</v>
      </c>
      <c r="H36" s="607">
        <v>1.1355377844880514</v>
      </c>
      <c r="I36" s="583"/>
      <c r="J36" s="584"/>
      <c r="K36" s="566">
        <v>2560</v>
      </c>
      <c r="L36" s="564" t="s">
        <v>772</v>
      </c>
      <c r="M36" s="569">
        <v>26158821</v>
      </c>
      <c r="N36" s="571">
        <v>6.2685422284762078</v>
      </c>
      <c r="O36" s="609">
        <v>17697766.092718776</v>
      </c>
      <c r="P36" s="571">
        <v>2.7723594564510288</v>
      </c>
      <c r="Q36" s="571">
        <v>0.6765506019066676</v>
      </c>
      <c r="R36" s="574"/>
      <c r="S36" s="575"/>
      <c r="T36" s="576">
        <v>66.188502999999997</v>
      </c>
      <c r="U36" s="571">
        <v>39.521699108378385</v>
      </c>
      <c r="V36" s="581"/>
    </row>
    <row r="37" spans="2:22" s="582" customFormat="1" ht="30" customHeight="1">
      <c r="B37" s="566">
        <v>2561</v>
      </c>
      <c r="C37" s="615" t="s">
        <v>786</v>
      </c>
      <c r="D37" s="570">
        <v>3718621</v>
      </c>
      <c r="E37" s="1347">
        <v>-9.8274786755049117</v>
      </c>
      <c r="F37" s="570">
        <v>4652494.4282769784</v>
      </c>
      <c r="G37" s="1347">
        <v>-0.64801062580163271</v>
      </c>
      <c r="H37" s="607">
        <v>1.2511343393900531</v>
      </c>
      <c r="I37" s="583"/>
      <c r="J37" s="584"/>
      <c r="K37" s="566">
        <v>2561</v>
      </c>
      <c r="L37" s="615" t="s">
        <v>786</v>
      </c>
      <c r="M37" s="569">
        <v>26258736</v>
      </c>
      <c r="N37" s="571">
        <v>0.38195528766376741</v>
      </c>
      <c r="O37" s="609">
        <v>18679145.284675851</v>
      </c>
      <c r="P37" s="571">
        <v>5.5452150673458993</v>
      </c>
      <c r="Q37" s="571">
        <v>0.71134974983852428</v>
      </c>
      <c r="R37" s="574"/>
      <c r="S37" s="575"/>
      <c r="T37" s="576">
        <v>66.413978999999998</v>
      </c>
      <c r="U37" s="571">
        <v>39.53796534310947</v>
      </c>
      <c r="V37" s="581"/>
    </row>
    <row r="38" spans="2:22" s="582" customFormat="1" ht="30" customHeight="1">
      <c r="B38" s="566">
        <v>2562</v>
      </c>
      <c r="C38" s="645" t="s">
        <v>797</v>
      </c>
      <c r="D38" s="570">
        <v>3842611</v>
      </c>
      <c r="E38" s="224">
        <v>3.3343005377531081</v>
      </c>
      <c r="F38" s="570">
        <v>5284831.8173866328</v>
      </c>
      <c r="G38" s="224">
        <v>13.591362630472542</v>
      </c>
      <c r="H38" s="607">
        <v>1.375323137675563</v>
      </c>
      <c r="I38" s="583"/>
      <c r="J38" s="584"/>
      <c r="K38" s="566">
        <v>2562</v>
      </c>
      <c r="L38" s="645" t="s">
        <v>797</v>
      </c>
      <c r="M38" s="569">
        <v>26582872</v>
      </c>
      <c r="N38" s="571">
        <v>1.2343930035322339</v>
      </c>
      <c r="O38" s="609">
        <v>19740001.44262851</v>
      </c>
      <c r="P38" s="571">
        <v>5.6793613507732212</v>
      </c>
      <c r="Q38" s="571">
        <v>0.74258347414938874</v>
      </c>
      <c r="R38" s="574"/>
      <c r="S38" s="575"/>
      <c r="T38" s="576">
        <v>66.56</v>
      </c>
      <c r="U38" s="571">
        <v>39.938209134615384</v>
      </c>
      <c r="V38" s="581"/>
    </row>
    <row r="39" spans="2:22" s="582" customFormat="1" ht="30" customHeight="1">
      <c r="B39" s="567">
        <v>2563</v>
      </c>
      <c r="C39" s="568" t="s">
        <v>855</v>
      </c>
      <c r="D39" s="604">
        <v>3899001</v>
      </c>
      <c r="E39" s="229">
        <v>1.4674917653647481</v>
      </c>
      <c r="F39" s="562">
        <v>4525436.0186537793</v>
      </c>
      <c r="G39" s="1348">
        <v>-14.369346555826205</v>
      </c>
      <c r="H39" s="606">
        <v>1.1606655188479764</v>
      </c>
      <c r="I39" s="583"/>
      <c r="J39" s="584"/>
      <c r="K39" s="567">
        <v>2563</v>
      </c>
      <c r="L39" s="568" t="s">
        <v>855</v>
      </c>
      <c r="M39" s="1343">
        <v>26300111</v>
      </c>
      <c r="N39" s="1349">
        <v>-1.0636962025773589</v>
      </c>
      <c r="O39" s="610">
        <v>20283247.014645424</v>
      </c>
      <c r="P39" s="575">
        <v>2.7520037098060959</v>
      </c>
      <c r="Q39" s="575">
        <v>0.77122286725882727</v>
      </c>
      <c r="R39" s="574"/>
      <c r="S39" s="575"/>
      <c r="T39" s="1365">
        <v>66.19</v>
      </c>
      <c r="U39" s="575">
        <v>39.734266505514427</v>
      </c>
      <c r="V39" s="581"/>
    </row>
    <row r="40" spans="2:22" s="164" customFormat="1" ht="29.25" customHeight="1">
      <c r="B40" s="492" t="s">
        <v>265</v>
      </c>
      <c r="C40" s="493"/>
      <c r="D40" s="494"/>
      <c r="E40" s="495"/>
      <c r="F40" s="494"/>
      <c r="G40" s="495"/>
      <c r="H40" s="496"/>
      <c r="I40" s="494"/>
      <c r="J40" s="495"/>
      <c r="K40" s="492" t="s">
        <v>718</v>
      </c>
      <c r="L40" s="493"/>
      <c r="M40" s="494"/>
      <c r="N40" s="497"/>
      <c r="O40" s="494"/>
      <c r="P40" s="497"/>
      <c r="Q40" s="497"/>
      <c r="R40" s="494"/>
      <c r="S40" s="495"/>
      <c r="T40" s="498"/>
      <c r="U40" s="497"/>
    </row>
    <row r="41" spans="2:22" s="164" customFormat="1" ht="29.25" customHeight="1">
      <c r="B41" s="492" t="s">
        <v>266</v>
      </c>
      <c r="C41" s="493"/>
      <c r="D41" s="494"/>
      <c r="E41" s="495"/>
      <c r="F41" s="494"/>
      <c r="G41" s="495" t="s">
        <v>195</v>
      </c>
      <c r="H41" s="496"/>
      <c r="I41" s="494"/>
      <c r="J41" s="495"/>
      <c r="K41" s="492" t="s">
        <v>719</v>
      </c>
      <c r="L41" s="493"/>
      <c r="M41" s="494"/>
      <c r="N41" s="497"/>
      <c r="O41" s="494"/>
      <c r="P41" s="497"/>
      <c r="Q41" s="497"/>
      <c r="R41" s="494"/>
      <c r="S41" s="495"/>
      <c r="T41" s="498"/>
      <c r="U41" s="497"/>
    </row>
    <row r="42" spans="2:22" s="164" customFormat="1">
      <c r="B42" s="499"/>
      <c r="D42" s="494"/>
      <c r="E42" s="495"/>
      <c r="F42" s="494"/>
      <c r="G42" s="495"/>
      <c r="H42" s="496"/>
      <c r="I42" s="494"/>
      <c r="J42" s="495"/>
      <c r="K42" s="492" t="s">
        <v>327</v>
      </c>
      <c r="L42" s="493"/>
      <c r="M42" s="494"/>
      <c r="N42" s="495"/>
      <c r="O42" s="494"/>
      <c r="P42" s="495"/>
      <c r="Q42" s="496"/>
      <c r="R42" s="494"/>
      <c r="S42" s="495"/>
    </row>
    <row r="43" spans="2:22" s="164" customFormat="1">
      <c r="B43" s="500"/>
      <c r="C43" s="493"/>
      <c r="D43" s="494"/>
      <c r="E43" s="495"/>
      <c r="F43" s="494"/>
      <c r="G43" s="495"/>
      <c r="H43" s="496"/>
      <c r="I43" s="494"/>
      <c r="J43" s="495"/>
      <c r="K43" s="164" t="s">
        <v>720</v>
      </c>
    </row>
  </sheetData>
  <mergeCells count="2">
    <mergeCell ref="B4:C4"/>
    <mergeCell ref="K4:L4"/>
  </mergeCells>
  <phoneticPr fontId="100" type="noConversion"/>
  <printOptions horizontalCentered="1"/>
  <pageMargins left="0.25" right="0.25" top="0.75" bottom="0.75" header="0.3" footer="0.3"/>
  <pageSetup paperSize="9" fitToWidth="2" fitToHeight="0" orientation="landscape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24</vt:i4>
      </vt:variant>
    </vt:vector>
  </HeadingPairs>
  <TitlesOfParts>
    <vt:vector size="69" baseType="lpstr">
      <vt:lpstr>Index2</vt:lpstr>
      <vt:lpstr>Cover</vt:lpstr>
      <vt:lpstr>Index</vt:lpstr>
      <vt:lpstr>Info A-B</vt:lpstr>
      <vt:lpstr>Info C-D</vt:lpstr>
      <vt:lpstr>T1 Po. Inforce 2019</vt:lpstr>
      <vt:lpstr>T2 Po. Increased 2020</vt:lpstr>
      <vt:lpstr>T2.1, 2.2, 2.3 Po. Increased</vt:lpstr>
      <vt:lpstr>T3 New Bus, T8 Po. Inforce</vt:lpstr>
      <vt:lpstr>T4 New Bus, T5 Po. Inforce</vt:lpstr>
      <vt:lpstr>T6 Po. Decreased 2020</vt:lpstr>
      <vt:lpstr>T6.1-6.5 Po. Decreased</vt:lpstr>
      <vt:lpstr>T7 Po. Inforce 2020</vt:lpstr>
      <vt:lpstr>T9 Decreased 2020</vt:lpstr>
      <vt:lpstr>T10 Net PREMIUMS 2020</vt:lpstr>
      <vt:lpstr>T10.1 Net PREMIUMS 2020</vt:lpstr>
      <vt:lpstr>T10.2 Main Policies</vt:lpstr>
      <vt:lpstr>T10.3 Ordinary</vt:lpstr>
      <vt:lpstr>T10.4 Industrial</vt:lpstr>
      <vt:lpstr>T10.5 Group</vt:lpstr>
      <vt:lpstr>T10.6 Annuity</vt:lpstr>
      <vt:lpstr>T10.7 Unit-Linked</vt:lpstr>
      <vt:lpstr>T10.8 Universal Life</vt:lpstr>
      <vt:lpstr>T10.9 PA</vt:lpstr>
      <vt:lpstr>T10.10 Rider</vt:lpstr>
      <vt:lpstr>T10.11 Rider Acc</vt:lpstr>
      <vt:lpstr>T10.12 Rider Health</vt:lpstr>
      <vt:lpstr>T10.13 Rider Others</vt:lpstr>
      <vt:lpstr>T11 Net Premium Total</vt:lpstr>
      <vt:lpstr>T11.1 Net Premium FYP</vt:lpstr>
      <vt:lpstr>T11.2 Net Premium RYP</vt:lpstr>
      <vt:lpstr>T11.3 Net Premium SP</vt:lpstr>
      <vt:lpstr>T12 Benefit Pay</vt:lpstr>
      <vt:lpstr>T12.1 Benefit Pay</vt:lpstr>
      <vt:lpstr>13 Profit (Loss)</vt:lpstr>
      <vt:lpstr>T13.1 Overall Operation</vt:lpstr>
      <vt:lpstr>T13.2 Operating Expense</vt:lpstr>
      <vt:lpstr>T14 Assets</vt:lpstr>
      <vt:lpstr>T15 Liabilities</vt:lpstr>
      <vt:lpstr>T16-17 Yield Rate</vt:lpstr>
      <vt:lpstr>T18 Asset Liability</vt:lpstr>
      <vt:lpstr>T19-20 No.Agent Broker</vt:lpstr>
      <vt:lpstr>Companies</vt:lpstr>
      <vt:lpstr>T14.1 Assets</vt:lpstr>
      <vt:lpstr>T15.1 Liabilities</vt:lpstr>
      <vt:lpstr>Companies!Print_Area</vt:lpstr>
      <vt:lpstr>'Info A-B'!Print_Area</vt:lpstr>
      <vt:lpstr>'Info C-D'!Print_Area</vt:lpstr>
      <vt:lpstr>'T1 Po. Inforce 2019'!Print_Area</vt:lpstr>
      <vt:lpstr>'T12 Benefit Pay'!Print_Area</vt:lpstr>
      <vt:lpstr>'T12.1 Benefit Pay'!Print_Area</vt:lpstr>
      <vt:lpstr>'T15 Liabilities'!Print_Area</vt:lpstr>
      <vt:lpstr>'T15.1 Liabilities'!Print_Area</vt:lpstr>
      <vt:lpstr>'T16-17 Yield Rate'!Print_Area</vt:lpstr>
      <vt:lpstr>'T19-20 No.Agent Broker'!Print_Area</vt:lpstr>
      <vt:lpstr>'T2 Po. Increased 2020'!Print_Area</vt:lpstr>
      <vt:lpstr>'T4 New Bus, T5 Po. Inforce'!Print_Area</vt:lpstr>
      <vt:lpstr>'T6 Po. Decreased 2020'!Print_Area</vt:lpstr>
      <vt:lpstr>'T6.1-6.5 Po. Decreased'!Print_Area</vt:lpstr>
      <vt:lpstr>'T7 Po. Inforce 2020'!Print_Area</vt:lpstr>
      <vt:lpstr>'T9 Decreased 2020'!Print_Area</vt:lpstr>
      <vt:lpstr>'13 Profit (Loss)'!Print_Titles</vt:lpstr>
      <vt:lpstr>Index!Print_Titles</vt:lpstr>
      <vt:lpstr>'Info A-B'!Print_Titles</vt:lpstr>
      <vt:lpstr>'Info C-D'!Print_Titles</vt:lpstr>
      <vt:lpstr>'T13.1 Overall Operation'!Print_Titles</vt:lpstr>
      <vt:lpstr>'T13.2 Operating Expense'!Print_Titles</vt:lpstr>
      <vt:lpstr>'T14 Assets'!Print_Titles</vt:lpstr>
      <vt:lpstr>'T15 Liabilities'!Print_Titles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Krongkarn Roongdonsai</cp:lastModifiedBy>
  <cp:lastPrinted>2021-08-19T02:07:39Z</cp:lastPrinted>
  <dcterms:created xsi:type="dcterms:W3CDTF">2016-08-05T03:35:12Z</dcterms:created>
  <dcterms:modified xsi:type="dcterms:W3CDTF">2022-07-18T07:21:46Z</dcterms:modified>
</cp:coreProperties>
</file>